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Sheet1" sheetId="1" r:id="rId1"/>
  </sheets>
  <definedNames>
    <definedName name="_xlnm._FilterDatabase" localSheetId="0" hidden="1">Sheet1!$A$4:$F$81</definedName>
    <definedName name="_xlnm.Print_Area" localSheetId="0">Sheet1!$A$1:$F$85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<sst xmlns="http://schemas.openxmlformats.org/spreadsheetml/2006/main" count="248" uniqueCount="113">
  <si>
    <t>新会区2家农贸市场菜篮子价格监测报表
（2025年2月4日-2025年3月4日）</t>
  </si>
  <si>
    <t>商品名称</t>
  </si>
  <si>
    <t>规格等级</t>
  </si>
  <si>
    <t>计价单位</t>
  </si>
  <si>
    <t>周环比</t>
  </si>
  <si>
    <t>1、粮食类</t>
  </si>
  <si>
    <t>丝苗米</t>
  </si>
  <si>
    <t>袋装/一级</t>
  </si>
  <si>
    <t>元/500克</t>
  </si>
  <si>
    <t>珍珠米（东北米）</t>
  </si>
  <si>
    <t>油粘米</t>
  </si>
  <si>
    <t>面粉</t>
  </si>
  <si>
    <t>普通小麦粉，袋装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</si>
  <si>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</si>
  <si>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</si>
  <si>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</si>
  <si>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</si>
  <si>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</si>
  <si>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</si>
  <si>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</si>
  <si>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</si>
  <si>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</si>
  <si>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</si>
  <si>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</si>
  <si>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</si>
  <si>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</si>
  <si>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</si>
  <si>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</si>
  <si>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</si>
  <si>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</si>
  <si>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</si>
  <si>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</si>
  <si>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</si>
  <si>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肋条肉（五花肉）</t>
  </si>
  <si>
    <t>牛肉</t>
  </si>
  <si>
    <t>腱子肉</t>
  </si>
  <si>
    <t>牛腩</t>
  </si>
  <si>
    <t>带骨羊肉</t>
  </si>
  <si>
    <t>4、禽蛋类</t>
  </si>
  <si>
    <t>鸡肉</t>
  </si>
  <si>
    <t>白条鸡、开膛/上等</t>
  </si>
  <si>
    <t>鸭肉</t>
  </si>
  <si>
    <t>鸡蛋</t>
  </si>
  <si>
    <t>普通，新鲜完整</t>
  </si>
  <si>
    <t>咸鸭蛋</t>
  </si>
  <si>
    <t>去泥</t>
  </si>
  <si>
    <t>鸭蛋</t>
  </si>
  <si>
    <t>新鲜完整</t>
  </si>
  <si>
    <t>5、蔬菜类</t>
  </si>
  <si>
    <t>西洋菜</t>
  </si>
  <si>
    <t>新鲜一级</t>
  </si>
  <si>
    <t>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</si>
  <si>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</si>
  <si>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</si>
  <si>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</si>
  <si>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</si>
  <si>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</si>
  <si>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</si>
  <si>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</si>
  <si>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</si>
  <si>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</si>
  <si>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</si>
  <si>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</si>
  <si>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</si>
  <si>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</si>
  <si>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</si>
  <si>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</si>
  <si>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</si>
  <si>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青瓜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</si>
  <si>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</si>
  <si>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</si>
  <si>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</si>
  <si>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</si>
  <si>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</si>
  <si>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</si>
  <si>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</si>
  <si>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</si>
  <si>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</si>
  <si>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</si>
  <si>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</si>
  <si>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生姜</t>
  </si>
  <si>
    <t>蒜头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</si>
  <si>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</si>
  <si>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</si>
  <si>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</si>
  <si>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</si>
  <si>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</si>
  <si>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</si>
  <si>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</si>
  <si>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</si>
  <si>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</si>
  <si>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</si>
  <si>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</si>
  <si>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</si>
  <si>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黄花鱼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</si>
  <si>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</si>
  <si>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</si>
  <si>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</si>
  <si>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</si>
  <si>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</si>
  <si>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</si>
  <si>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</si>
  <si>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--</t>
  </si>
  <si>
    <t>鳙鱼</t>
  </si>
  <si>
    <t>1500克左右一条/活体</t>
  </si>
  <si>
    <t>淡水鲈鱼</t>
  </si>
  <si>
    <t>500克以上一条/活体</t>
  </si>
  <si>
    <t>罗非鱼</t>
  </si>
  <si>
    <t>基围虾</t>
  </si>
  <si>
    <t>长10cm左右/鲜活</t>
  </si>
  <si>
    <t>南美对虾</t>
  </si>
  <si>
    <t>河虾</t>
  </si>
  <si>
    <t>长5cm左右/鲜活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</si>
</sst>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m&quot;月&quot;d&quot;日&quot;;@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1" fillId="22" borderId="10" applyNumberFormat="false" applyAlignment="false" applyProtection="false">
      <alignment vertical="center"/>
    </xf>
    <xf numFmtId="0" fontId="28" fillId="27" borderId="14" applyNumberFormat="false" applyAlignment="false" applyProtection="false">
      <alignment vertical="center"/>
    </xf>
    <xf numFmtId="0" fontId="26" fillId="31" borderId="13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6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6" fontId="5" fillId="2" borderId="1" xfId="0" applyNumberFormat="true" applyFont="true" applyFill="true" applyBorder="true" applyAlignment="true">
      <alignment horizont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0" fontId="1" fillId="0" borderId="5" xfId="0" applyNumberFormat="true" applyFont="true" applyFill="true" applyBorder="true" applyAlignment="true">
      <alignment horizontal="center" vertical="center"/>
    </xf>
    <xf numFmtId="10" fontId="8" fillId="2" borderId="5" xfId="0" applyNumberFormat="true" applyFont="true" applyFill="true" applyBorder="true" applyAlignment="true">
      <alignment horizontal="center" vertical="center"/>
    </xf>
    <xf numFmtId="10" fontId="9" fillId="0" borderId="5" xfId="0" applyNumberFormat="true" applyFont="true" applyFill="true" applyBorder="true" applyAlignment="true">
      <alignment horizontal="center" vertical="center"/>
    </xf>
    <xf numFmtId="10" fontId="8" fillId="0" borderId="6" xfId="0" applyNumberFormat="true" applyFont="true" applyFill="true" applyBorder="true" applyAlignment="true">
      <alignment horizontal="center" vertical="center"/>
    </xf>
    <xf numFmtId="10" fontId="9" fillId="2" borderId="5" xfId="0" applyNumberFormat="true" applyFont="true" applyFill="true" applyBorder="true" applyAlignment="true">
      <alignment horizontal="center" vertical="center"/>
    </xf>
    <xf numFmtId="10" fontId="9" fillId="2" borderId="1" xfId="0" applyNumberFormat="true" applyFont="true" applyFill="true" applyBorder="true" applyAlignment="true">
      <alignment horizontal="center" vertical="center"/>
    </xf>
    <xf numFmtId="10" fontId="9" fillId="0" borderId="6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0" fontId="9" fillId="0" borderId="1" xfId="0" applyNumberFormat="true" applyFont="true" applyFill="true" applyBorder="true" applyAlignment="true">
      <alignment horizontal="center" vertical="center"/>
    </xf>
    <xf numFmtId="10" fontId="1" fillId="0" borderId="1" xfId="0" applyNumberFormat="true" applyFont="true" applyFill="true" applyBorder="true" applyAlignment="true">
      <alignment horizontal="center" vertical="center"/>
    </xf>
    <xf numFmtId="10" fontId="8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zoomScale="110" zoomScaleNormal="110" workbookViewId="0">
      <selection activeCell="A17" sqref="A17"/>
    </sheetView>
  </sheetViews>
  <sheetFormatPr defaultColWidth="8.89166666666667" defaultRowHeight="13.5" outlineLevelCol="5"/>
  <cols>
    <col min="1" max="1" width="19.8916666666667" style="4" customWidth="true"/>
    <col min="2" max="2" width="20.775" style="4" customWidth="true"/>
    <col min="3" max="3" width="14.0833333333333" style="4" customWidth="true"/>
    <col min="4" max="4" width="11.5916666666667" style="5" customWidth="true"/>
    <col min="5" max="5" width="10.5666666666667" style="5" customWidth="true"/>
    <col min="6" max="6" width="13.6666666666667" style="6" customWidth="true"/>
    <col min="7" max="16384" width="8.89166666666667" style="7"/>
  </cols>
  <sheetData>
    <row r="1" spans="1:6">
      <c r="A1" s="8" t="s">
        <v>0</v>
      </c>
      <c r="B1" s="8"/>
      <c r="C1" s="8"/>
      <c r="D1" s="9"/>
      <c r="E1" s="9"/>
      <c r="F1" s="23"/>
    </row>
    <row r="2" ht="35" customHeight="true" spans="1:6">
      <c r="A2" s="8"/>
      <c r="B2" s="8"/>
      <c r="C2" s="8"/>
      <c r="D2" s="9"/>
      <c r="E2" s="9"/>
      <c r="F2" s="23"/>
    </row>
    <row r="3" ht="14.25" spans="1:6">
      <c r="A3" s="10" t="s">
        <v>1</v>
      </c>
      <c r="B3" s="11" t="s">
        <v>2</v>
      </c>
      <c r="C3" s="11" t="s">
        <v>3</v>
      </c>
      <c r="D3" s="12">
        <v>45692</v>
      </c>
      <c r="E3" s="12">
        <v>45720</v>
      </c>
      <c r="F3" s="24" t="s">
        <v>4</v>
      </c>
    </row>
    <row r="4" s="1" customFormat="true" ht="14.25" spans="1:6">
      <c r="A4" s="13" t="s">
        <v>5</v>
      </c>
      <c r="B4" s="14"/>
      <c r="C4" s="14"/>
      <c r="D4" s="15">
        <f>ROUND(SUM(D5:D8)/4,2)</f>
        <v>3.21</v>
      </c>
      <c r="E4" s="15">
        <f>ROUND(SUM(E5:E8)/4,2)</f>
        <v>3.21</v>
      </c>
      <c r="F4" s="25">
        <f t="shared" ref="F4:F9" si="0">E4/D4-1</f>
        <v>0</v>
      </c>
    </row>
    <row r="5" ht="14.25" spans="1:6">
      <c r="A5" s="16" t="s">
        <v>6</v>
      </c>
      <c r="B5" s="16" t="s">
        <v>7</v>
      </c>
      <c r="C5" s="17" t="s">
        <v>8</v>
      </c>
      <c r="D5" s="18">
        <v>3.25</v>
      </c>
      <c r="E5" s="18">
        <v>3.25</v>
      </c>
      <c r="F5" s="26">
        <f t="shared" si="0"/>
        <v>0</v>
      </c>
    </row>
    <row r="6" ht="14.25" spans="1:6">
      <c r="A6" s="16" t="s">
        <v>9</v>
      </c>
      <c r="B6" s="16" t="s">
        <v>7</v>
      </c>
      <c r="C6" s="17" t="s">
        <v>8</v>
      </c>
      <c r="D6" s="18">
        <v>3.3</v>
      </c>
      <c r="E6" s="18">
        <v>3.3</v>
      </c>
      <c r="F6" s="26">
        <f t="shared" si="0"/>
        <v>0</v>
      </c>
    </row>
    <row r="7" ht="14.25" spans="1:6">
      <c r="A7" s="16" t="s">
        <v>10</v>
      </c>
      <c r="B7" s="16" t="s">
        <v>7</v>
      </c>
      <c r="C7" s="17" t="s">
        <v>8</v>
      </c>
      <c r="D7" s="18">
        <v>3.5</v>
      </c>
      <c r="E7" s="18">
        <v>3.5</v>
      </c>
      <c r="F7" s="26">
        <f t="shared" si="0"/>
        <v>0</v>
      </c>
    </row>
    <row r="8" ht="14.25" spans="1:6">
      <c r="A8" s="16" t="s">
        <v>11</v>
      </c>
      <c r="B8" s="16" t="s">
        <v>12</v>
      </c>
      <c r="C8" s="17" t="s">
        <v>8</v>
      </c>
      <c r="D8" s="18">
        <v>2.8</v>
      </c>
      <c r="E8" s="18">
        <v>2.8</v>
      </c>
      <c r="F8" s="26">
        <f t="shared" si="0"/>
        <v>0</v>
      </c>
    </row>
    <row r="9" s="1" customFormat="true" ht="14.25" spans="1:6">
      <c r="A9" s="19" t="s">
        <v>13</v>
      </c>
      <c r="B9" s="19"/>
      <c r="C9" s="20"/>
      <c r="D9" s="15">
        <f>ROUND(SUM(D10:D18)/7,2)</f>
        <v>85.93</v>
      </c>
      <c r="E9" s="15">
        <f>ROUND(SUM(E10:E18)/7,2)</f>
        <v>86</v>
      </c>
      <c r="F9" s="27">
        <f t="shared" si="0"/>
        <v>0.000814616548353131</v>
      </c>
    </row>
    <row r="10" ht="14.25" spans="1:6">
      <c r="A10" s="16" t="s">
        <v>14</v>
      </c>
      <c r="B10" s="16" t="s">
        <v>15</v>
      </c>
      <c r="C10" s="17" t="s">
        <v>16</v>
      </c>
      <c r="D10" s="18" t="s">
        <v>17</v>
      </c>
      <c r="E10" s="18" t="s">
        <v>17</v>
      </c>
      <c r="F10" s="18" t="s">
        <v>17</v>
      </c>
    </row>
    <row r="11" ht="14.25" spans="1:6">
      <c r="A11" s="16" t="s">
        <v>18</v>
      </c>
      <c r="B11" s="16" t="s">
        <v>15</v>
      </c>
      <c r="C11" s="17" t="s">
        <v>16</v>
      </c>
      <c r="D11" s="18">
        <v>156</v>
      </c>
      <c r="E11" s="18">
        <v>156</v>
      </c>
      <c r="F11" s="26">
        <f t="shared" ref="F9:F37" si="1">E11/D11-1</f>
        <v>0</v>
      </c>
    </row>
    <row r="12" ht="14.25" spans="1:6">
      <c r="A12" s="16" t="s">
        <v>19</v>
      </c>
      <c r="B12" s="16" t="s">
        <v>15</v>
      </c>
      <c r="C12" s="17" t="s">
        <v>16</v>
      </c>
      <c r="D12" s="18" t="s">
        <v>17</v>
      </c>
      <c r="E12" s="18">
        <v>0</v>
      </c>
      <c r="F12" s="26" t="s">
        <v>17</v>
      </c>
    </row>
    <row r="13" ht="14.25" spans="1:6">
      <c r="A13" s="16" t="s">
        <v>20</v>
      </c>
      <c r="B13" s="16" t="s">
        <v>15</v>
      </c>
      <c r="C13" s="17" t="s">
        <v>16</v>
      </c>
      <c r="D13" s="18">
        <v>100.5</v>
      </c>
      <c r="E13" s="18">
        <v>99</v>
      </c>
      <c r="F13" s="28">
        <f t="shared" si="1"/>
        <v>-0.0149253731343284</v>
      </c>
    </row>
    <row r="14" ht="14.25" spans="1:6">
      <c r="A14" s="16" t="s">
        <v>21</v>
      </c>
      <c r="B14" s="16" t="s">
        <v>22</v>
      </c>
      <c r="C14" s="17" t="s">
        <v>16</v>
      </c>
      <c r="D14" s="18">
        <v>74</v>
      </c>
      <c r="E14" s="18">
        <v>74</v>
      </c>
      <c r="F14" s="26">
        <f t="shared" si="1"/>
        <v>0</v>
      </c>
    </row>
    <row r="15" ht="14.25" spans="1:6">
      <c r="A15" s="16" t="s">
        <v>23</v>
      </c>
      <c r="B15" s="16" t="s">
        <v>22</v>
      </c>
      <c r="C15" s="17" t="s">
        <v>16</v>
      </c>
      <c r="D15" s="18">
        <v>66</v>
      </c>
      <c r="E15" s="18">
        <v>68</v>
      </c>
      <c r="F15" s="29">
        <f t="shared" si="1"/>
        <v>0.0303030303030303</v>
      </c>
    </row>
    <row r="16" ht="14.25" spans="1:6">
      <c r="A16" s="16" t="s">
        <v>24</v>
      </c>
      <c r="B16" s="16" t="s">
        <v>25</v>
      </c>
      <c r="C16" s="17" t="s">
        <v>16</v>
      </c>
      <c r="D16" s="18">
        <v>58</v>
      </c>
      <c r="E16" s="18">
        <v>58</v>
      </c>
      <c r="F16" s="26">
        <f t="shared" si="1"/>
        <v>0</v>
      </c>
    </row>
    <row r="17" ht="14.25" spans="1:6">
      <c r="A17" s="16" t="s">
        <v>26</v>
      </c>
      <c r="B17" s="16" t="s">
        <v>25</v>
      </c>
      <c r="C17" s="17" t="s">
        <v>16</v>
      </c>
      <c r="D17" s="18">
        <v>74</v>
      </c>
      <c r="E17" s="18">
        <v>74</v>
      </c>
      <c r="F17" s="26">
        <f t="shared" si="1"/>
        <v>0</v>
      </c>
    </row>
    <row r="18" ht="14.25" spans="1:6">
      <c r="A18" s="16" t="s">
        <v>27</v>
      </c>
      <c r="B18" s="16" t="s">
        <v>25</v>
      </c>
      <c r="C18" s="17" t="s">
        <v>16</v>
      </c>
      <c r="D18" s="18">
        <v>73</v>
      </c>
      <c r="E18" s="18">
        <v>73</v>
      </c>
      <c r="F18" s="26">
        <f t="shared" si="1"/>
        <v>0</v>
      </c>
    </row>
    <row r="19" s="1" customFormat="true" ht="14.25" spans="1:6">
      <c r="A19" s="19" t="s">
        <v>28</v>
      </c>
      <c r="B19" s="19"/>
      <c r="C19" s="19"/>
      <c r="D19" s="21">
        <f>ROUND(SUM(D20:D27)/8,2)</f>
        <v>34.78</v>
      </c>
      <c r="E19" s="21">
        <f>ROUND(SUM(E20:E27)/8,2)</f>
        <v>34.13</v>
      </c>
      <c r="F19" s="30">
        <f t="shared" si="1"/>
        <v>-0.018688901667625</v>
      </c>
    </row>
    <row r="20" ht="14.25" spans="1:6">
      <c r="A20" s="16" t="s">
        <v>29</v>
      </c>
      <c r="B20" s="22" t="s">
        <v>30</v>
      </c>
      <c r="C20" s="22" t="s">
        <v>8</v>
      </c>
      <c r="D20" s="18">
        <v>31.5</v>
      </c>
      <c r="E20" s="18">
        <v>30</v>
      </c>
      <c r="F20" s="28">
        <f t="shared" si="1"/>
        <v>-0.0476190476190477</v>
      </c>
    </row>
    <row r="21" ht="14.25" spans="1:6">
      <c r="A21" s="16" t="s">
        <v>31</v>
      </c>
      <c r="B21" s="22" t="s">
        <v>30</v>
      </c>
      <c r="C21" s="22" t="s">
        <v>8</v>
      </c>
      <c r="D21" s="18">
        <v>19.75</v>
      </c>
      <c r="E21" s="18">
        <v>19</v>
      </c>
      <c r="F21" s="28">
        <f t="shared" si="1"/>
        <v>-0.0379746835443038</v>
      </c>
    </row>
    <row r="22" ht="14.25" spans="1:6">
      <c r="A22" s="16" t="s">
        <v>32</v>
      </c>
      <c r="B22" s="22" t="s">
        <v>30</v>
      </c>
      <c r="C22" s="22" t="s">
        <v>8</v>
      </c>
      <c r="D22" s="18">
        <v>16.5</v>
      </c>
      <c r="E22" s="18">
        <v>15.5</v>
      </c>
      <c r="F22" s="28">
        <f t="shared" si="1"/>
        <v>-0.0606060606060606</v>
      </c>
    </row>
    <row r="23" ht="14.25" spans="1:6">
      <c r="A23" s="16" t="s">
        <v>33</v>
      </c>
      <c r="B23" s="22" t="s">
        <v>30</v>
      </c>
      <c r="C23" s="22" t="s">
        <v>8</v>
      </c>
      <c r="D23" s="18">
        <v>17</v>
      </c>
      <c r="E23" s="18">
        <v>16</v>
      </c>
      <c r="F23" s="28">
        <f t="shared" si="1"/>
        <v>-0.0588235294117647</v>
      </c>
    </row>
    <row r="24" ht="14.25" spans="1:6">
      <c r="A24" s="16" t="s">
        <v>34</v>
      </c>
      <c r="B24" s="22" t="s">
        <v>30</v>
      </c>
      <c r="C24" s="22" t="s">
        <v>8</v>
      </c>
      <c r="D24" s="18">
        <v>49</v>
      </c>
      <c r="E24" s="18">
        <v>49</v>
      </c>
      <c r="F24" s="26">
        <f t="shared" si="1"/>
        <v>0</v>
      </c>
    </row>
    <row r="25" ht="14.25" spans="1:6">
      <c r="A25" s="16" t="s">
        <v>35</v>
      </c>
      <c r="B25" s="22" t="s">
        <v>30</v>
      </c>
      <c r="C25" s="22" t="s">
        <v>8</v>
      </c>
      <c r="D25" s="18">
        <v>52.5</v>
      </c>
      <c r="E25" s="18">
        <v>51.5</v>
      </c>
      <c r="F25" s="28">
        <f t="shared" si="1"/>
        <v>-0.0190476190476191</v>
      </c>
    </row>
    <row r="26" ht="14.25" spans="1:6">
      <c r="A26" s="16" t="s">
        <v>36</v>
      </c>
      <c r="B26" s="22" t="s">
        <v>30</v>
      </c>
      <c r="C26" s="22" t="s">
        <v>8</v>
      </c>
      <c r="D26" s="18">
        <v>43</v>
      </c>
      <c r="E26" s="18">
        <v>43</v>
      </c>
      <c r="F26" s="26">
        <f t="shared" si="1"/>
        <v>0</v>
      </c>
    </row>
    <row r="27" ht="14.25" spans="1:6">
      <c r="A27" s="16" t="s">
        <v>37</v>
      </c>
      <c r="B27" s="22" t="s">
        <v>30</v>
      </c>
      <c r="C27" s="22" t="s">
        <v>8</v>
      </c>
      <c r="D27" s="18">
        <v>49</v>
      </c>
      <c r="E27" s="18">
        <v>49</v>
      </c>
      <c r="F27" s="26">
        <f t="shared" si="1"/>
        <v>0</v>
      </c>
    </row>
    <row r="28" s="1" customFormat="true" ht="14.25" spans="1:6">
      <c r="A28" s="19" t="s">
        <v>38</v>
      </c>
      <c r="B28" s="19"/>
      <c r="C28" s="19"/>
      <c r="D28" s="21">
        <f>ROUND(SUM(D29:D33)/5,2)</f>
        <v>11.57</v>
      </c>
      <c r="E28" s="21">
        <f>ROUND(SUM(E29:E33)/5,2)</f>
        <v>11.36</v>
      </c>
      <c r="F28" s="30">
        <f t="shared" si="1"/>
        <v>-0.0181503889369059</v>
      </c>
    </row>
    <row r="29" ht="14.25" spans="1:6">
      <c r="A29" s="16" t="s">
        <v>39</v>
      </c>
      <c r="B29" s="16" t="s">
        <v>40</v>
      </c>
      <c r="C29" s="22" t="s">
        <v>8</v>
      </c>
      <c r="D29" s="18">
        <v>18</v>
      </c>
      <c r="E29" s="18">
        <v>17.5</v>
      </c>
      <c r="F29" s="28">
        <f t="shared" si="1"/>
        <v>-0.0277777777777778</v>
      </c>
    </row>
    <row r="30" ht="14.25" spans="1:6">
      <c r="A30" s="16" t="s">
        <v>41</v>
      </c>
      <c r="B30" s="16" t="s">
        <v>30</v>
      </c>
      <c r="C30" s="22" t="s">
        <v>8</v>
      </c>
      <c r="D30" s="18">
        <v>16</v>
      </c>
      <c r="E30" s="18">
        <v>15.5</v>
      </c>
      <c r="F30" s="28">
        <f t="shared" si="1"/>
        <v>-0.03125</v>
      </c>
    </row>
    <row r="31" ht="14.25" spans="1:6">
      <c r="A31" s="16" t="s">
        <v>42</v>
      </c>
      <c r="B31" s="16" t="s">
        <v>43</v>
      </c>
      <c r="C31" s="22" t="s">
        <v>8</v>
      </c>
      <c r="D31" s="18">
        <v>7.2</v>
      </c>
      <c r="E31" s="18">
        <v>7.15</v>
      </c>
      <c r="F31" s="28">
        <f t="shared" si="1"/>
        <v>-0.00694444444444442</v>
      </c>
    </row>
    <row r="32" ht="14.25" spans="1:6">
      <c r="A32" s="16" t="s">
        <v>44</v>
      </c>
      <c r="B32" s="16" t="s">
        <v>45</v>
      </c>
      <c r="C32" s="22" t="s">
        <v>8</v>
      </c>
      <c r="D32" s="18">
        <v>8.75</v>
      </c>
      <c r="E32" s="18">
        <v>8.75</v>
      </c>
      <c r="F32" s="26">
        <f t="shared" si="1"/>
        <v>0</v>
      </c>
    </row>
    <row r="33" ht="14.25" spans="1:6">
      <c r="A33" s="16" t="s">
        <v>46</v>
      </c>
      <c r="B33" s="16" t="s">
        <v>47</v>
      </c>
      <c r="C33" s="22" t="s">
        <v>8</v>
      </c>
      <c r="D33" s="18">
        <v>7.9</v>
      </c>
      <c r="E33" s="18">
        <v>7.9</v>
      </c>
      <c r="F33" s="26">
        <f t="shared" si="1"/>
        <v>0</v>
      </c>
    </row>
    <row r="34" s="1" customFormat="true" ht="14.25" spans="1:6">
      <c r="A34" s="19" t="s">
        <v>48</v>
      </c>
      <c r="B34" s="19"/>
      <c r="C34" s="19"/>
      <c r="D34" s="21">
        <f>ROUND(AVERAGE(D35:D66),2)</f>
        <v>4.48</v>
      </c>
      <c r="E34" s="21">
        <f>ROUND(AVERAGE(E35:E66),2)</f>
        <v>4.41</v>
      </c>
      <c r="F34" s="31">
        <f t="shared" si="1"/>
        <v>-0.0156250000000001</v>
      </c>
    </row>
    <row r="35" ht="14.25" spans="1:6">
      <c r="A35" s="16" t="s">
        <v>49</v>
      </c>
      <c r="B35" s="22" t="s">
        <v>50</v>
      </c>
      <c r="C35" s="22" t="s">
        <v>8</v>
      </c>
      <c r="D35" s="18">
        <v>4.25</v>
      </c>
      <c r="E35" s="18">
        <v>3.75</v>
      </c>
      <c r="F35" s="32">
        <f t="shared" si="1"/>
        <v>-0.117647058823529</v>
      </c>
    </row>
    <row r="36" ht="14.25" spans="1:6">
      <c r="A36" s="16" t="s">
        <v>51</v>
      </c>
      <c r="B36" s="22" t="s">
        <v>50</v>
      </c>
      <c r="C36" s="22" t="s">
        <v>8</v>
      </c>
      <c r="D36" s="18">
        <v>4.75</v>
      </c>
      <c r="E36" s="18">
        <v>4.25</v>
      </c>
      <c r="F36" s="32">
        <f t="shared" si="1"/>
        <v>-0.105263157894737</v>
      </c>
    </row>
    <row r="37" ht="14.25" spans="1:6">
      <c r="A37" s="16" t="s">
        <v>52</v>
      </c>
      <c r="B37" s="22" t="s">
        <v>50</v>
      </c>
      <c r="C37" s="22" t="s">
        <v>8</v>
      </c>
      <c r="D37" s="18">
        <v>3.25</v>
      </c>
      <c r="E37" s="18">
        <v>3.75</v>
      </c>
      <c r="F37" s="33">
        <f t="shared" ref="F36:F67" si="2">E37/D37-1</f>
        <v>0.153846153846154</v>
      </c>
    </row>
    <row r="38" ht="14.25" spans="1:6">
      <c r="A38" s="16" t="s">
        <v>53</v>
      </c>
      <c r="B38" s="22" t="s">
        <v>50</v>
      </c>
      <c r="C38" s="22" t="s">
        <v>8</v>
      </c>
      <c r="D38" s="18">
        <v>4.25</v>
      </c>
      <c r="E38" s="18">
        <v>3.75</v>
      </c>
      <c r="F38" s="28">
        <f t="shared" si="2"/>
        <v>-0.117647058823529</v>
      </c>
    </row>
    <row r="39" ht="14.25" spans="1:6">
      <c r="A39" s="16" t="s">
        <v>54</v>
      </c>
      <c r="B39" s="22" t="s">
        <v>50</v>
      </c>
      <c r="C39" s="22" t="s">
        <v>8</v>
      </c>
      <c r="D39" s="18">
        <v>3.25</v>
      </c>
      <c r="E39" s="18">
        <v>3.25</v>
      </c>
      <c r="F39" s="26">
        <f t="shared" si="2"/>
        <v>0</v>
      </c>
    </row>
    <row r="40" ht="14.25" spans="1:6">
      <c r="A40" s="16" t="s">
        <v>55</v>
      </c>
      <c r="B40" s="22" t="s">
        <v>50</v>
      </c>
      <c r="C40" s="22" t="s">
        <v>8</v>
      </c>
      <c r="D40" s="18">
        <v>4</v>
      </c>
      <c r="E40" s="18">
        <v>4.5</v>
      </c>
      <c r="F40" s="33">
        <f t="shared" si="2"/>
        <v>0.125</v>
      </c>
    </row>
    <row r="41" ht="14.25" spans="1:6">
      <c r="A41" s="16" t="s">
        <v>56</v>
      </c>
      <c r="B41" s="22" t="s">
        <v>50</v>
      </c>
      <c r="C41" s="22" t="s">
        <v>8</v>
      </c>
      <c r="D41" s="18">
        <v>3.5</v>
      </c>
      <c r="E41" s="18">
        <v>4.5</v>
      </c>
      <c r="F41" s="33">
        <f t="shared" si="2"/>
        <v>0.285714285714286</v>
      </c>
    </row>
    <row r="42" ht="14.25" spans="1:6">
      <c r="A42" s="16" t="s">
        <v>57</v>
      </c>
      <c r="B42" s="22" t="s">
        <v>50</v>
      </c>
      <c r="C42" s="22" t="s">
        <v>8</v>
      </c>
      <c r="D42" s="18">
        <v>4</v>
      </c>
      <c r="E42" s="18">
        <v>3.5</v>
      </c>
      <c r="F42" s="28">
        <f t="shared" si="2"/>
        <v>-0.125</v>
      </c>
    </row>
    <row r="43" ht="14.25" spans="1:6">
      <c r="A43" s="16" t="s">
        <v>58</v>
      </c>
      <c r="B43" s="22" t="s">
        <v>50</v>
      </c>
      <c r="C43" s="22" t="s">
        <v>8</v>
      </c>
      <c r="D43" s="18">
        <v>3.25</v>
      </c>
      <c r="E43" s="18">
        <v>3.5</v>
      </c>
      <c r="F43" s="33">
        <f t="shared" si="2"/>
        <v>0.0769230769230769</v>
      </c>
    </row>
    <row r="44" ht="14.25" spans="1:6">
      <c r="A44" s="16" t="s">
        <v>59</v>
      </c>
      <c r="B44" s="22" t="s">
        <v>50</v>
      </c>
      <c r="C44" s="22" t="s">
        <v>8</v>
      </c>
      <c r="D44" s="18">
        <v>4.5</v>
      </c>
      <c r="E44" s="18">
        <v>4.5</v>
      </c>
      <c r="F44" s="26">
        <f t="shared" si="2"/>
        <v>0</v>
      </c>
    </row>
    <row r="45" ht="14.25" spans="1:6">
      <c r="A45" s="16" t="s">
        <v>60</v>
      </c>
      <c r="B45" s="22" t="s">
        <v>50</v>
      </c>
      <c r="C45" s="22" t="s">
        <v>8</v>
      </c>
      <c r="D45" s="18">
        <v>4.75</v>
      </c>
      <c r="E45" s="18">
        <v>4.75</v>
      </c>
      <c r="F45" s="26">
        <f t="shared" si="2"/>
        <v>0</v>
      </c>
    </row>
    <row r="46" ht="14.25" spans="1:6">
      <c r="A46" s="16" t="s">
        <v>61</v>
      </c>
      <c r="B46" s="22" t="s">
        <v>50</v>
      </c>
      <c r="C46" s="22" t="s">
        <v>8</v>
      </c>
      <c r="D46" s="18">
        <v>4.75</v>
      </c>
      <c r="E46" s="18">
        <v>4.5</v>
      </c>
      <c r="F46" s="28">
        <f t="shared" si="2"/>
        <v>-0.0526315789473685</v>
      </c>
    </row>
    <row r="47" ht="14.25" spans="1:6">
      <c r="A47" s="16" t="s">
        <v>62</v>
      </c>
      <c r="B47" s="22" t="s">
        <v>50</v>
      </c>
      <c r="C47" s="22" t="s">
        <v>8</v>
      </c>
      <c r="D47" s="18">
        <v>5</v>
      </c>
      <c r="E47" s="18">
        <v>4.5</v>
      </c>
      <c r="F47" s="28">
        <f t="shared" si="2"/>
        <v>-0.1</v>
      </c>
    </row>
    <row r="48" ht="14.25" spans="1:6">
      <c r="A48" s="16" t="s">
        <v>63</v>
      </c>
      <c r="B48" s="22" t="s">
        <v>50</v>
      </c>
      <c r="C48" s="22" t="s">
        <v>8</v>
      </c>
      <c r="D48" s="18">
        <v>3</v>
      </c>
      <c r="E48" s="18">
        <v>3</v>
      </c>
      <c r="F48" s="26">
        <f t="shared" si="2"/>
        <v>0</v>
      </c>
    </row>
    <row r="49" ht="14.25" spans="1:6">
      <c r="A49" s="16" t="s">
        <v>64</v>
      </c>
      <c r="B49" s="22" t="s">
        <v>50</v>
      </c>
      <c r="C49" s="22" t="s">
        <v>8</v>
      </c>
      <c r="D49" s="18">
        <v>4.25</v>
      </c>
      <c r="E49" s="18">
        <v>4.25</v>
      </c>
      <c r="F49" s="26">
        <f t="shared" si="2"/>
        <v>0</v>
      </c>
    </row>
    <row r="50" ht="14.25" spans="1:6">
      <c r="A50" s="16" t="s">
        <v>65</v>
      </c>
      <c r="B50" s="22" t="s">
        <v>50</v>
      </c>
      <c r="C50" s="22" t="s">
        <v>8</v>
      </c>
      <c r="D50" s="18">
        <v>5.25</v>
      </c>
      <c r="E50" s="18">
        <v>4.5</v>
      </c>
      <c r="F50" s="28">
        <f t="shared" si="2"/>
        <v>-0.142857142857143</v>
      </c>
    </row>
    <row r="51" ht="14.25" spans="1:6">
      <c r="A51" s="16" t="s">
        <v>66</v>
      </c>
      <c r="B51" s="22" t="s">
        <v>50</v>
      </c>
      <c r="C51" s="22" t="s">
        <v>8</v>
      </c>
      <c r="D51" s="18">
        <v>2.5</v>
      </c>
      <c r="E51" s="18">
        <v>2.5</v>
      </c>
      <c r="F51" s="26">
        <f t="shared" si="2"/>
        <v>0</v>
      </c>
    </row>
    <row r="52" ht="14.25" spans="1:6">
      <c r="A52" s="16" t="s">
        <v>67</v>
      </c>
      <c r="B52" s="22" t="s">
        <v>50</v>
      </c>
      <c r="C52" s="22" t="s">
        <v>8</v>
      </c>
      <c r="D52" s="18">
        <v>2.5</v>
      </c>
      <c r="E52" s="18">
        <v>2.5</v>
      </c>
      <c r="F52" s="26">
        <f t="shared" si="2"/>
        <v>0</v>
      </c>
    </row>
    <row r="53" ht="14.25" spans="1:6">
      <c r="A53" s="16" t="s">
        <v>68</v>
      </c>
      <c r="B53" s="22" t="s">
        <v>50</v>
      </c>
      <c r="C53" s="22" t="s">
        <v>8</v>
      </c>
      <c r="D53" s="18">
        <v>3.65</v>
      </c>
      <c r="E53" s="18">
        <v>3.15</v>
      </c>
      <c r="F53" s="28">
        <f t="shared" si="2"/>
        <v>-0.136986301369863</v>
      </c>
    </row>
    <row r="54" ht="14.25" spans="1:6">
      <c r="A54" s="16" t="s">
        <v>69</v>
      </c>
      <c r="B54" s="22" t="s">
        <v>50</v>
      </c>
      <c r="C54" s="22" t="s">
        <v>8</v>
      </c>
      <c r="D54" s="18">
        <v>4.5</v>
      </c>
      <c r="E54" s="18">
        <v>3.5</v>
      </c>
      <c r="F54" s="28">
        <f t="shared" si="2"/>
        <v>-0.222222222222222</v>
      </c>
    </row>
    <row r="55" ht="14.25" spans="1:6">
      <c r="A55" s="16" t="s">
        <v>70</v>
      </c>
      <c r="B55" s="22" t="s">
        <v>50</v>
      </c>
      <c r="C55" s="22" t="s">
        <v>8</v>
      </c>
      <c r="D55" s="18">
        <v>5</v>
      </c>
      <c r="E55" s="18">
        <v>5</v>
      </c>
      <c r="F55" s="26">
        <f t="shared" si="2"/>
        <v>0</v>
      </c>
    </row>
    <row r="56" ht="14.25" spans="1:6">
      <c r="A56" s="16" t="s">
        <v>71</v>
      </c>
      <c r="B56" s="22" t="s">
        <v>50</v>
      </c>
      <c r="C56" s="22" t="s">
        <v>8</v>
      </c>
      <c r="D56" s="18">
        <v>4.25</v>
      </c>
      <c r="E56" s="18">
        <v>5.25</v>
      </c>
      <c r="F56" s="33">
        <f t="shared" si="2"/>
        <v>0.235294117647059</v>
      </c>
    </row>
    <row r="57" ht="14.25" spans="1:6">
      <c r="A57" s="16" t="s">
        <v>72</v>
      </c>
      <c r="B57" s="22" t="s">
        <v>50</v>
      </c>
      <c r="C57" s="22" t="s">
        <v>8</v>
      </c>
      <c r="D57" s="18">
        <v>5</v>
      </c>
      <c r="E57" s="18">
        <v>5.5</v>
      </c>
      <c r="F57" s="33">
        <f t="shared" si="2"/>
        <v>0.1</v>
      </c>
    </row>
    <row r="58" ht="14.25" spans="1:6">
      <c r="A58" s="16" t="s">
        <v>73</v>
      </c>
      <c r="B58" s="22" t="s">
        <v>50</v>
      </c>
      <c r="C58" s="22" t="s">
        <v>8</v>
      </c>
      <c r="D58" s="18">
        <v>6</v>
      </c>
      <c r="E58" s="18">
        <v>5.75</v>
      </c>
      <c r="F58" s="28">
        <f t="shared" si="2"/>
        <v>-0.0416666666666666</v>
      </c>
    </row>
    <row r="59" ht="14.25" spans="1:6">
      <c r="A59" s="16" t="s">
        <v>74</v>
      </c>
      <c r="B59" s="22" t="s">
        <v>50</v>
      </c>
      <c r="C59" s="22" t="s">
        <v>8</v>
      </c>
      <c r="D59" s="18">
        <v>3.5</v>
      </c>
      <c r="E59" s="18">
        <v>3.5</v>
      </c>
      <c r="F59" s="26">
        <f t="shared" si="2"/>
        <v>0</v>
      </c>
    </row>
    <row r="60" ht="14.25" spans="1:6">
      <c r="A60" s="16" t="s">
        <v>75</v>
      </c>
      <c r="B60" s="22" t="s">
        <v>50</v>
      </c>
      <c r="C60" s="22" t="s">
        <v>8</v>
      </c>
      <c r="D60" s="18">
        <v>8</v>
      </c>
      <c r="E60" s="18">
        <v>7.75</v>
      </c>
      <c r="F60" s="28">
        <f t="shared" si="2"/>
        <v>-0.03125</v>
      </c>
    </row>
    <row r="61" ht="14.25" spans="1:6">
      <c r="A61" s="16" t="s">
        <v>76</v>
      </c>
      <c r="B61" s="22" t="s">
        <v>50</v>
      </c>
      <c r="C61" s="22" t="s">
        <v>8</v>
      </c>
      <c r="D61" s="18">
        <v>3.25</v>
      </c>
      <c r="E61" s="18">
        <v>3.25</v>
      </c>
      <c r="F61" s="26">
        <f t="shared" si="2"/>
        <v>0</v>
      </c>
    </row>
    <row r="62" ht="14.25" spans="1:6">
      <c r="A62" s="16" t="s">
        <v>77</v>
      </c>
      <c r="B62" s="22" t="s">
        <v>50</v>
      </c>
      <c r="C62" s="22" t="s">
        <v>8</v>
      </c>
      <c r="D62" s="18">
        <v>3</v>
      </c>
      <c r="E62" s="18">
        <v>3</v>
      </c>
      <c r="F62" s="26">
        <f t="shared" si="2"/>
        <v>0</v>
      </c>
    </row>
    <row r="63" ht="14.25" spans="1:6">
      <c r="A63" s="16" t="s">
        <v>78</v>
      </c>
      <c r="B63" s="22" t="s">
        <v>50</v>
      </c>
      <c r="C63" s="22" t="s">
        <v>8</v>
      </c>
      <c r="D63" s="18">
        <v>2.4</v>
      </c>
      <c r="E63" s="18">
        <v>2.4</v>
      </c>
      <c r="F63" s="26">
        <f t="shared" si="2"/>
        <v>0</v>
      </c>
    </row>
    <row r="64" ht="14.25" spans="1:6">
      <c r="A64" s="16" t="s">
        <v>79</v>
      </c>
      <c r="B64" s="22" t="s">
        <v>50</v>
      </c>
      <c r="C64" s="22" t="s">
        <v>8</v>
      </c>
      <c r="D64" s="18">
        <v>5.75</v>
      </c>
      <c r="E64" s="18">
        <v>5.25</v>
      </c>
      <c r="F64" s="28">
        <f t="shared" si="2"/>
        <v>-0.0869565217391305</v>
      </c>
    </row>
    <row r="65" ht="14.25" spans="1:6">
      <c r="A65" s="22" t="s">
        <v>80</v>
      </c>
      <c r="B65" s="22" t="s">
        <v>50</v>
      </c>
      <c r="C65" s="22" t="s">
        <v>8</v>
      </c>
      <c r="D65" s="18">
        <v>9.5</v>
      </c>
      <c r="E65" s="18">
        <v>9.5</v>
      </c>
      <c r="F65" s="26">
        <f t="shared" si="2"/>
        <v>0</v>
      </c>
    </row>
    <row r="66" ht="14.25" spans="1:6">
      <c r="A66" s="22" t="s">
        <v>81</v>
      </c>
      <c r="B66" s="22" t="s">
        <v>50</v>
      </c>
      <c r="C66" s="22" t="s">
        <v>8</v>
      </c>
      <c r="D66" s="18">
        <v>8.5</v>
      </c>
      <c r="E66" s="18">
        <v>8.5</v>
      </c>
      <c r="F66" s="26">
        <f t="shared" si="2"/>
        <v>0</v>
      </c>
    </row>
    <row r="67" s="1" customFormat="true" ht="14.25" spans="1:6">
      <c r="A67" s="19" t="s">
        <v>82</v>
      </c>
      <c r="B67" s="19"/>
      <c r="C67" s="19"/>
      <c r="D67" s="15">
        <f>ROUND(AVERAGE(D68:D73),2)</f>
        <v>6.38</v>
      </c>
      <c r="E67" s="15">
        <f>ROUND(AVERAGE(E68:E73),2)</f>
        <v>6.13</v>
      </c>
      <c r="F67" s="30">
        <f t="shared" si="2"/>
        <v>-0.0391849529780565</v>
      </c>
    </row>
    <row r="68" s="2" customFormat="true" ht="14.25" spans="1:6">
      <c r="A68" s="16" t="s">
        <v>83</v>
      </c>
      <c r="B68" s="22" t="s">
        <v>84</v>
      </c>
      <c r="C68" s="22" t="s">
        <v>8</v>
      </c>
      <c r="D68" s="18">
        <v>5.75</v>
      </c>
      <c r="E68" s="18">
        <v>5</v>
      </c>
      <c r="F68" s="28">
        <f t="shared" ref="F68:F76" si="3">E68/D68-1</f>
        <v>-0.130434782608696</v>
      </c>
    </row>
    <row r="69" s="2" customFormat="true" ht="14.25" spans="1:6">
      <c r="A69" s="16" t="s">
        <v>85</v>
      </c>
      <c r="B69" s="22" t="s">
        <v>84</v>
      </c>
      <c r="C69" s="22" t="s">
        <v>8</v>
      </c>
      <c r="D69" s="18">
        <v>8</v>
      </c>
      <c r="E69" s="18">
        <v>8</v>
      </c>
      <c r="F69" s="26">
        <f t="shared" si="3"/>
        <v>0</v>
      </c>
    </row>
    <row r="70" s="2" customFormat="true" ht="14.25" spans="1:6">
      <c r="A70" s="16" t="s">
        <v>86</v>
      </c>
      <c r="B70" s="22" t="s">
        <v>84</v>
      </c>
      <c r="C70" s="22" t="s">
        <v>8</v>
      </c>
      <c r="D70" s="18">
        <v>2.75</v>
      </c>
      <c r="E70" s="18">
        <v>2.8</v>
      </c>
      <c r="F70" s="33">
        <f t="shared" si="3"/>
        <v>0.0181818181818181</v>
      </c>
    </row>
    <row r="71" s="2" customFormat="true" ht="14.25" spans="1:6">
      <c r="A71" s="16" t="s">
        <v>87</v>
      </c>
      <c r="B71" s="22" t="s">
        <v>84</v>
      </c>
      <c r="C71" s="22" t="s">
        <v>8</v>
      </c>
      <c r="D71" s="18">
        <v>13.8</v>
      </c>
      <c r="E71" s="18">
        <v>13</v>
      </c>
      <c r="F71" s="28">
        <f t="shared" si="3"/>
        <v>-0.0579710144927537</v>
      </c>
    </row>
    <row r="72" s="2" customFormat="true" ht="14.25" spans="1:6">
      <c r="A72" s="16" t="s">
        <v>88</v>
      </c>
      <c r="B72" s="22" t="s">
        <v>84</v>
      </c>
      <c r="C72" s="22" t="s">
        <v>8</v>
      </c>
      <c r="D72" s="18">
        <v>5</v>
      </c>
      <c r="E72" s="18">
        <v>5</v>
      </c>
      <c r="F72" s="26">
        <f t="shared" si="3"/>
        <v>0</v>
      </c>
    </row>
    <row r="73" s="2" customFormat="true" ht="14.25" spans="1:6">
      <c r="A73" s="16" t="s">
        <v>89</v>
      </c>
      <c r="B73" s="22" t="s">
        <v>90</v>
      </c>
      <c r="C73" s="22" t="s">
        <v>8</v>
      </c>
      <c r="D73" s="18">
        <v>3</v>
      </c>
      <c r="E73" s="18">
        <v>3</v>
      </c>
      <c r="F73" s="26">
        <f t="shared" si="3"/>
        <v>0</v>
      </c>
    </row>
    <row r="74" s="1" customFormat="true" ht="14.25" spans="1:6">
      <c r="A74" s="19" t="s">
        <v>91</v>
      </c>
      <c r="B74" s="19"/>
      <c r="C74" s="19"/>
      <c r="D74" s="21">
        <f>ROUND(AVERAGE(D75:D85),2)</f>
        <v>17.17</v>
      </c>
      <c r="E74" s="21">
        <f>ROUND(AVERAGE(E75:E85),2)</f>
        <v>16.33</v>
      </c>
      <c r="F74" s="30">
        <f t="shared" si="3"/>
        <v>-0.048922539312755</v>
      </c>
    </row>
    <row r="75" s="3" customFormat="true" ht="14.25" spans="1:6">
      <c r="A75" s="16" t="s">
        <v>92</v>
      </c>
      <c r="B75" s="16" t="s">
        <v>93</v>
      </c>
      <c r="C75" s="22" t="s">
        <v>8</v>
      </c>
      <c r="D75" s="18">
        <v>25</v>
      </c>
      <c r="E75" s="18">
        <v>25</v>
      </c>
      <c r="F75" s="26">
        <f t="shared" si="3"/>
        <v>0</v>
      </c>
    </row>
    <row r="76" s="3" customFormat="true" ht="14.25" spans="1:6">
      <c r="A76" s="16" t="s">
        <v>94</v>
      </c>
      <c r="B76" s="16" t="s">
        <v>95</v>
      </c>
      <c r="C76" s="22" t="s">
        <v>8</v>
      </c>
      <c r="D76" s="18">
        <v>22</v>
      </c>
      <c r="E76" s="18">
        <v>21.5</v>
      </c>
      <c r="F76" s="28">
        <f t="shared" si="3"/>
        <v>-0.0227272727272727</v>
      </c>
    </row>
    <row r="77" s="3" customFormat="true" ht="14.25" spans="1:6">
      <c r="A77" s="34" t="s">
        <v>96</v>
      </c>
      <c r="B77" s="16" t="s">
        <v>97</v>
      </c>
      <c r="C77" s="22" t="s">
        <v>8</v>
      </c>
      <c r="D77" s="18">
        <v>11</v>
      </c>
      <c r="E77" s="18">
        <v>10.25</v>
      </c>
      <c r="F77" s="35">
        <f t="shared" ref="F77:F83" si="4">E77/D77-1</f>
        <v>-0.0681818181818182</v>
      </c>
    </row>
    <row r="78" s="3" customFormat="true" ht="14.25" spans="1:6">
      <c r="A78" s="34" t="s">
        <v>98</v>
      </c>
      <c r="B78" s="16" t="s">
        <v>99</v>
      </c>
      <c r="C78" s="22" t="s">
        <v>8</v>
      </c>
      <c r="D78" s="18">
        <v>9</v>
      </c>
      <c r="E78" s="18">
        <v>8</v>
      </c>
      <c r="F78" s="35">
        <f t="shared" si="4"/>
        <v>-0.111111111111111</v>
      </c>
    </row>
    <row r="79" s="3" customFormat="true" ht="14.25" spans="1:6">
      <c r="A79" s="34" t="s">
        <v>100</v>
      </c>
      <c r="B79" s="16" t="s">
        <v>101</v>
      </c>
      <c r="C79" s="22" t="s">
        <v>102</v>
      </c>
      <c r="D79" s="18">
        <v>13.5</v>
      </c>
      <c r="E79" s="18">
        <v>13.5</v>
      </c>
      <c r="F79" s="36">
        <f t="shared" si="4"/>
        <v>0</v>
      </c>
    </row>
    <row r="80" s="3" customFormat="true" ht="14.25" spans="1:6">
      <c r="A80" s="34" t="s">
        <v>103</v>
      </c>
      <c r="B80" s="16" t="s">
        <v>104</v>
      </c>
      <c r="C80" s="22" t="s">
        <v>8</v>
      </c>
      <c r="D80" s="18">
        <v>10.5</v>
      </c>
      <c r="E80" s="18">
        <v>11</v>
      </c>
      <c r="F80" s="37">
        <f t="shared" si="4"/>
        <v>0.0476190476190477</v>
      </c>
    </row>
    <row r="81" s="3" customFormat="true" ht="14.25" spans="1:6">
      <c r="A81" s="34" t="s">
        <v>105</v>
      </c>
      <c r="B81" s="16" t="s">
        <v>106</v>
      </c>
      <c r="C81" s="22" t="s">
        <v>8</v>
      </c>
      <c r="D81" s="18">
        <v>19.5</v>
      </c>
      <c r="E81" s="18">
        <v>19</v>
      </c>
      <c r="F81" s="35">
        <f t="shared" si="4"/>
        <v>-0.0256410256410257</v>
      </c>
    </row>
    <row r="82" s="3" customFormat="true" ht="14.25" spans="1:6">
      <c r="A82" s="34" t="s">
        <v>107</v>
      </c>
      <c r="B82" s="16" t="s">
        <v>99</v>
      </c>
      <c r="C82" s="34" t="s">
        <v>8</v>
      </c>
      <c r="D82" s="18">
        <v>9</v>
      </c>
      <c r="E82" s="18">
        <v>8.75</v>
      </c>
      <c r="F82" s="35">
        <f t="shared" si="4"/>
        <v>-0.0277777777777778</v>
      </c>
    </row>
    <row r="83" s="3" customFormat="true" ht="14.25" spans="1:6">
      <c r="A83" s="34" t="s">
        <v>108</v>
      </c>
      <c r="B83" s="16" t="s">
        <v>109</v>
      </c>
      <c r="C83" s="34" t="s">
        <v>8</v>
      </c>
      <c r="D83" s="18">
        <v>35</v>
      </c>
      <c r="E83" s="18">
        <v>30</v>
      </c>
      <c r="F83" s="35">
        <f t="shared" si="4"/>
        <v>-0.142857142857143</v>
      </c>
    </row>
    <row r="84" s="3" customFormat="true" ht="14.25" spans="1:6">
      <c r="A84" s="34" t="s">
        <v>110</v>
      </c>
      <c r="B84" s="16" t="s">
        <v>109</v>
      </c>
      <c r="C84" s="34" t="s">
        <v>8</v>
      </c>
      <c r="D84" s="18" t="s">
        <v>17</v>
      </c>
      <c r="E84" s="18" t="s">
        <v>17</v>
      </c>
      <c r="F84" s="36" t="s">
        <v>17</v>
      </c>
    </row>
    <row r="85" ht="14.25" spans="1:6">
      <c r="A85" s="34" t="s">
        <v>111</v>
      </c>
      <c r="B85" s="34" t="s">
        <v>112</v>
      </c>
      <c r="C85" s="34" t="s">
        <v>8</v>
      </c>
      <c r="D85" s="18" t="s">
        <v>17</v>
      </c>
      <c r="E85" s="38" t="s">
        <v>17</v>
      </c>
      <c r="F85" s="36" t="s">
        <v>17</v>
      </c>
    </row>
  </sheetData>
  <autoFilter ref="A4:F81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2022-03-28T03:12:00Z</dcterms:created>
  <dcterms:modified xsi:type="dcterms:W3CDTF">2025-03-05T16:49:13Z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09FB942572CD799E50B935676DFCF12A_42</vt:lpwstr>
  </property>
</Properties>
</file>