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初设批复\沙堆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Print_Titles" localSheetId="0">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5" i="1"/>
  <c r="D12" i="1" l="1"/>
  <c r="E12" i="1" s="1"/>
  <c r="D9" i="1"/>
  <c r="E9" i="1" s="1"/>
  <c r="E8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E5" i="1"/>
  <c r="E6" i="1"/>
  <c r="E7" i="1"/>
  <c r="E4" i="1"/>
  <c r="D25" i="1" l="1"/>
  <c r="E25" i="1" l="1"/>
  <c r="D29" i="1"/>
  <c r="E29" i="1" s="1"/>
</calcChain>
</file>

<file path=xl/sharedStrings.xml><?xml version="1.0" encoding="utf-8"?>
<sst xmlns="http://schemas.openxmlformats.org/spreadsheetml/2006/main" count="50" uniqueCount="50">
  <si>
    <t>序号</t>
  </si>
  <si>
    <t>工程或费用名称</t>
  </si>
  <si>
    <t>送审概算</t>
  </si>
  <si>
    <t>核定概算</t>
  </si>
  <si>
    <t>增（减）额</t>
  </si>
  <si>
    <t>备注</t>
  </si>
  <si>
    <t>一</t>
  </si>
  <si>
    <t>第一部分 建筑工程</t>
  </si>
  <si>
    <t>万丰围至鹅溪长山堤</t>
  </si>
  <si>
    <t>单价调整</t>
  </si>
  <si>
    <t>二</t>
  </si>
  <si>
    <t>第二部分 机电设备及安装工程</t>
  </si>
  <si>
    <t>机电设备及安装工程</t>
  </si>
  <si>
    <t>三</t>
  </si>
  <si>
    <t>第三部分 金属结构设备及安装工程</t>
  </si>
  <si>
    <t>四</t>
  </si>
  <si>
    <t>第四部分 施工临时工程</t>
  </si>
  <si>
    <t>调整费率</t>
  </si>
  <si>
    <t>五</t>
  </si>
  <si>
    <t>第五部分 独立费用</t>
  </si>
  <si>
    <t>删除费用</t>
  </si>
  <si>
    <t>勘测费</t>
  </si>
  <si>
    <t>设计费</t>
  </si>
  <si>
    <t>工程质量检测费</t>
  </si>
  <si>
    <t>工程保险费</t>
  </si>
  <si>
    <t>防汛物料备料</t>
  </si>
  <si>
    <t>六</t>
  </si>
  <si>
    <t>基本预备费</t>
  </si>
  <si>
    <t>Ⅰ</t>
  </si>
  <si>
    <t>工程部分静态投资</t>
  </si>
  <si>
    <t>Ⅱ</t>
  </si>
  <si>
    <t>建设征地移民补偿静态投资</t>
  </si>
  <si>
    <t>Ⅲ</t>
  </si>
  <si>
    <t>水土保持工程静态投资</t>
  </si>
  <si>
    <t>Ⅴ</t>
  </si>
  <si>
    <t>专项工程静态投资</t>
  </si>
  <si>
    <t>Ⅵ</t>
  </si>
  <si>
    <t>总投资</t>
  </si>
  <si>
    <t>单位：万元</t>
  </si>
  <si>
    <t>安全生产措施费</t>
    <phoneticPr fontId="3" type="noConversion"/>
  </si>
  <si>
    <t>其他临时工程费</t>
    <phoneticPr fontId="3" type="noConversion"/>
  </si>
  <si>
    <t>建设管理费</t>
    <phoneticPr fontId="3" type="noConversion"/>
  </si>
  <si>
    <t>招标业务费</t>
    <phoneticPr fontId="3" type="noConversion"/>
  </si>
  <si>
    <t>工程建设监理费</t>
    <phoneticPr fontId="3" type="noConversion"/>
  </si>
  <si>
    <t>工程造价咨询服务费</t>
    <phoneticPr fontId="3" type="noConversion"/>
  </si>
  <si>
    <t>可研勘测设计费</t>
    <phoneticPr fontId="3" type="noConversion"/>
  </si>
  <si>
    <t>其他</t>
    <phoneticPr fontId="3" type="noConversion"/>
  </si>
  <si>
    <t>不列入工程投资</t>
    <phoneticPr fontId="3" type="noConversion"/>
  </si>
  <si>
    <t>核减</t>
    <phoneticPr fontId="3" type="noConversion"/>
  </si>
  <si>
    <t>新会区水资源保障工程-沙堆镇项目(堤防部分)
概算投资审核对比表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</si>
</sst>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charset val="134"/>
      <scheme val="minor"/>
    </font>
    <font>
      <sz val="12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仿宋"/>
      <family val="3"/>
      <charset val="134"/>
    </font>
    <font>
      <sz val="12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I11" sqref="I11"/>
    </sheetView>
  </sheetViews>
  <sheetFormatPr defaultRowHeight="13.5"/>
  <cols>
    <col min="2" max="2" width="24.25" customWidth="1"/>
    <col min="3" max="3" width="16.125" customWidth="1"/>
    <col min="4" max="4" width="15.25" customWidth="1"/>
    <col min="5" max="5" width="18.875" customWidth="1"/>
    <col min="6" max="6" width="13.375" customWidth="1"/>
  </cols>
  <sheetData>
    <row r="1" spans="1:6" ht="55.5" customHeight="1">
      <c r="A1" s="4" t="s">
        <v>49</v>
      </c>
      <c r="B1" s="2"/>
      <c r="C1" s="2"/>
      <c r="D1" s="2"/>
      <c r="E1" s="2"/>
      <c r="F1" s="2"/>
    </row>
    <row r="2" spans="1:6" ht="20.25">
      <c r="A2" s="1"/>
      <c r="F2" s="3" t="s">
        <v>38</v>
      </c>
    </row>
    <row r="3" spans="1:6" ht="36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32.25" customHeight="1">
      <c r="A4" s="6" t="s">
        <v>6</v>
      </c>
      <c r="B4" s="7" t="s">
        <v>7</v>
      </c>
      <c r="C4" s="6">
        <v>1254.9000000000001</v>
      </c>
      <c r="D4" s="6">
        <v>1242.78</v>
      </c>
      <c r="E4" s="6">
        <f>D4-C4</f>
        <v>-12.120000000000118</v>
      </c>
      <c r="F4" s="6"/>
    </row>
    <row r="5" spans="1:6" ht="32.25" customHeight="1">
      <c r="A5" s="6">
        <v>1</v>
      </c>
      <c r="B5" s="7" t="s">
        <v>8</v>
      </c>
      <c r="C5" s="6">
        <v>1254.9000000000001</v>
      </c>
      <c r="D5" s="6">
        <v>1242.78</v>
      </c>
      <c r="E5" s="6">
        <f t="shared" ref="E5:E29" si="0">D5-C5</f>
        <v>-12.120000000000118</v>
      </c>
      <c r="F5" s="6" t="s">
        <v>9</v>
      </c>
    </row>
    <row r="6" spans="1:6" ht="32.25" customHeight="1">
      <c r="A6" s="6" t="s">
        <v>10</v>
      </c>
      <c r="B6" s="7" t="s">
        <v>11</v>
      </c>
      <c r="C6" s="6">
        <v>55</v>
      </c>
      <c r="D6" s="6">
        <v>0</v>
      </c>
      <c r="E6" s="6">
        <f t="shared" si="0"/>
        <v>-55</v>
      </c>
      <c r="F6" s="6" t="s">
        <v>48</v>
      </c>
    </row>
    <row r="7" spans="1:6" ht="32.25" customHeight="1">
      <c r="A7" s="6">
        <v>1</v>
      </c>
      <c r="B7" s="7" t="s">
        <v>12</v>
      </c>
      <c r="C7" s="6">
        <v>55</v>
      </c>
      <c r="D7" s="6">
        <v>0</v>
      </c>
      <c r="E7" s="6">
        <f t="shared" si="0"/>
        <v>-55</v>
      </c>
      <c r="F7" s="6"/>
    </row>
    <row r="8" spans="1:6" ht="32.25" customHeight="1">
      <c r="A8" s="6" t="s">
        <v>13</v>
      </c>
      <c r="B8" s="7" t="s">
        <v>14</v>
      </c>
      <c r="C8" s="6">
        <v>0</v>
      </c>
      <c r="D8" s="6">
        <v>0</v>
      </c>
      <c r="E8" s="6">
        <f t="shared" si="0"/>
        <v>0</v>
      </c>
      <c r="F8" s="6"/>
    </row>
    <row r="9" spans="1:6" ht="32.25" customHeight="1">
      <c r="A9" s="6" t="s">
        <v>15</v>
      </c>
      <c r="B9" s="7" t="s">
        <v>16</v>
      </c>
      <c r="C9" s="6">
        <v>52.79</v>
      </c>
      <c r="D9" s="6">
        <f>D10+D11</f>
        <v>47.52</v>
      </c>
      <c r="E9" s="6">
        <f t="shared" si="0"/>
        <v>-5.269999999999996</v>
      </c>
      <c r="F9" s="6"/>
    </row>
    <row r="10" spans="1:6" ht="32.25" customHeight="1">
      <c r="A10" s="6">
        <v>1</v>
      </c>
      <c r="B10" s="7" t="s">
        <v>39</v>
      </c>
      <c r="C10" s="6">
        <v>39.299999999999997</v>
      </c>
      <c r="D10" s="6">
        <v>37.28</v>
      </c>
      <c r="E10" s="6">
        <f t="shared" si="0"/>
        <v>-2.019999999999996</v>
      </c>
      <c r="F10" s="6"/>
    </row>
    <row r="11" spans="1:6" ht="32.25" customHeight="1">
      <c r="A11" s="6">
        <v>2</v>
      </c>
      <c r="B11" s="7" t="s">
        <v>40</v>
      </c>
      <c r="C11" s="6">
        <v>13.49</v>
      </c>
      <c r="D11" s="6">
        <v>10.24</v>
      </c>
      <c r="E11" s="6">
        <f t="shared" si="0"/>
        <v>-3.25</v>
      </c>
      <c r="F11" s="6" t="s">
        <v>17</v>
      </c>
    </row>
    <row r="12" spans="1:6" ht="32.25" customHeight="1">
      <c r="A12" s="6" t="s">
        <v>18</v>
      </c>
      <c r="B12" s="7" t="s">
        <v>19</v>
      </c>
      <c r="C12" s="6">
        <v>229.99</v>
      </c>
      <c r="D12" s="6">
        <f>D13+D14+D15+D16+D17+D20</f>
        <v>210.64</v>
      </c>
      <c r="E12" s="6">
        <f t="shared" si="0"/>
        <v>-19.350000000000023</v>
      </c>
      <c r="F12" s="6"/>
    </row>
    <row r="13" spans="1:6" ht="32.25" customHeight="1">
      <c r="A13" s="6">
        <v>1</v>
      </c>
      <c r="B13" s="7" t="s">
        <v>41</v>
      </c>
      <c r="C13" s="6">
        <v>20.99</v>
      </c>
      <c r="D13" s="6">
        <v>20.79</v>
      </c>
      <c r="E13" s="6">
        <f t="shared" si="0"/>
        <v>-0.19999999999999929</v>
      </c>
      <c r="F13" s="6"/>
    </row>
    <row r="14" spans="1:6" ht="32.25" customHeight="1">
      <c r="A14" s="6">
        <v>2</v>
      </c>
      <c r="B14" s="7" t="s">
        <v>42</v>
      </c>
      <c r="C14" s="6">
        <v>7.82</v>
      </c>
      <c r="D14" s="6">
        <v>7.77</v>
      </c>
      <c r="E14" s="6">
        <f t="shared" si="0"/>
        <v>-5.0000000000000711E-2</v>
      </c>
      <c r="F14" s="6"/>
    </row>
    <row r="15" spans="1:6" ht="32.25" customHeight="1">
      <c r="A15" s="6">
        <v>3</v>
      </c>
      <c r="B15" s="7" t="s">
        <v>43</v>
      </c>
      <c r="C15" s="6">
        <v>34.92</v>
      </c>
      <c r="D15" s="6">
        <v>33.36</v>
      </c>
      <c r="E15" s="6">
        <f t="shared" si="0"/>
        <v>-1.5600000000000023</v>
      </c>
      <c r="F15" s="6"/>
    </row>
    <row r="16" spans="1:6" ht="32.25" customHeight="1">
      <c r="A16" s="6">
        <v>4</v>
      </c>
      <c r="B16" s="7" t="s">
        <v>44</v>
      </c>
      <c r="C16" s="6">
        <v>16.64</v>
      </c>
      <c r="D16" s="6">
        <v>0</v>
      </c>
      <c r="E16" s="6">
        <f t="shared" si="0"/>
        <v>-16.64</v>
      </c>
      <c r="F16" s="6" t="s">
        <v>20</v>
      </c>
    </row>
    <row r="17" spans="1:6" ht="32.25" customHeight="1">
      <c r="A17" s="6">
        <v>5</v>
      </c>
      <c r="B17" s="7" t="s">
        <v>45</v>
      </c>
      <c r="C17" s="6">
        <v>75.510000000000005</v>
      </c>
      <c r="D17" s="6">
        <v>74.760000000000005</v>
      </c>
      <c r="E17" s="6">
        <f t="shared" si="0"/>
        <v>-0.75</v>
      </c>
      <c r="F17" s="6"/>
    </row>
    <row r="18" spans="1:6" ht="32.25" customHeight="1">
      <c r="A18" s="6">
        <v>5.0999999999999996</v>
      </c>
      <c r="B18" s="7" t="s">
        <v>21</v>
      </c>
      <c r="C18" s="6">
        <v>39.56</v>
      </c>
      <c r="D18" s="6">
        <v>36.08</v>
      </c>
      <c r="E18" s="6">
        <f t="shared" si="0"/>
        <v>-3.480000000000004</v>
      </c>
      <c r="F18" s="6"/>
    </row>
    <row r="19" spans="1:6" ht="32.25" customHeight="1">
      <c r="A19" s="6">
        <v>5.2</v>
      </c>
      <c r="B19" s="7" t="s">
        <v>22</v>
      </c>
      <c r="C19" s="6">
        <v>35.950000000000003</v>
      </c>
      <c r="D19" s="6">
        <v>36.08</v>
      </c>
      <c r="E19" s="6">
        <f t="shared" si="0"/>
        <v>0.12999999999999545</v>
      </c>
      <c r="F19" s="6"/>
    </row>
    <row r="20" spans="1:6" ht="32.25" customHeight="1">
      <c r="A20" s="6">
        <v>6</v>
      </c>
      <c r="B20" s="7" t="s">
        <v>46</v>
      </c>
      <c r="C20" s="6">
        <v>74.12</v>
      </c>
      <c r="D20" s="6">
        <v>73.959999999999994</v>
      </c>
      <c r="E20" s="6">
        <f t="shared" si="0"/>
        <v>-0.1600000000000108</v>
      </c>
      <c r="F20" s="6"/>
    </row>
    <row r="21" spans="1:6" ht="32.25" customHeight="1">
      <c r="A21" s="6">
        <v>6.1</v>
      </c>
      <c r="B21" s="7" t="s">
        <v>23</v>
      </c>
      <c r="C21" s="6">
        <v>8.18</v>
      </c>
      <c r="D21" s="6">
        <v>7.74</v>
      </c>
      <c r="E21" s="6">
        <f t="shared" si="0"/>
        <v>-0.4399999999999995</v>
      </c>
      <c r="F21" s="6"/>
    </row>
    <row r="22" spans="1:6" ht="32.25" customHeight="1">
      <c r="A22" s="6">
        <v>6.2</v>
      </c>
      <c r="B22" s="7" t="s">
        <v>24</v>
      </c>
      <c r="C22" s="6">
        <v>6.13</v>
      </c>
      <c r="D22" s="6">
        <v>5.81</v>
      </c>
      <c r="E22" s="6">
        <f t="shared" si="0"/>
        <v>-0.32000000000000028</v>
      </c>
      <c r="F22" s="6"/>
    </row>
    <row r="23" spans="1:6" ht="32.25" customHeight="1">
      <c r="A23" s="6">
        <v>6.3</v>
      </c>
      <c r="B23" s="7" t="s">
        <v>25</v>
      </c>
      <c r="C23" s="6">
        <v>59.81</v>
      </c>
      <c r="D23" s="6">
        <v>59.81</v>
      </c>
      <c r="E23" s="6">
        <f t="shared" si="0"/>
        <v>0</v>
      </c>
      <c r="F23" s="6"/>
    </row>
    <row r="24" spans="1:6" ht="32.25" customHeight="1">
      <c r="A24" s="6" t="s">
        <v>26</v>
      </c>
      <c r="B24" s="7" t="s">
        <v>27</v>
      </c>
      <c r="C24" s="6">
        <v>79.63</v>
      </c>
      <c r="D24" s="6">
        <v>74.88</v>
      </c>
      <c r="E24" s="6">
        <f t="shared" si="0"/>
        <v>-4.75</v>
      </c>
      <c r="F24" s="6"/>
    </row>
    <row r="25" spans="1:6" ht="32.25" customHeight="1">
      <c r="A25" s="6" t="s">
        <v>28</v>
      </c>
      <c r="B25" s="7" t="s">
        <v>29</v>
      </c>
      <c r="C25" s="6">
        <f>C4+C6+C8+C9+C12+C24</f>
        <v>1672.31</v>
      </c>
      <c r="D25" s="6">
        <f>D4+D6+D8+D9+D12+D24</f>
        <v>1575.8200000000002</v>
      </c>
      <c r="E25" s="6">
        <f t="shared" si="0"/>
        <v>-96.489999999999782</v>
      </c>
      <c r="F25" s="6"/>
    </row>
    <row r="26" spans="1:6" ht="32.25" customHeight="1">
      <c r="A26" s="6" t="s">
        <v>30</v>
      </c>
      <c r="B26" s="7" t="s">
        <v>31</v>
      </c>
      <c r="C26" s="6">
        <v>198.23</v>
      </c>
      <c r="D26" s="6">
        <v>0</v>
      </c>
      <c r="E26" s="6">
        <f t="shared" si="0"/>
        <v>-198.23</v>
      </c>
      <c r="F26" s="6" t="s">
        <v>47</v>
      </c>
    </row>
    <row r="27" spans="1:6" ht="32.25" customHeight="1">
      <c r="A27" s="6" t="s">
        <v>32</v>
      </c>
      <c r="B27" s="7" t="s">
        <v>33</v>
      </c>
      <c r="C27" s="6">
        <v>1.22</v>
      </c>
      <c r="D27" s="6">
        <v>1.22</v>
      </c>
      <c r="E27" s="6">
        <f t="shared" si="0"/>
        <v>0</v>
      </c>
      <c r="F27" s="6"/>
    </row>
    <row r="28" spans="1:6" ht="32.25" customHeight="1">
      <c r="A28" s="6" t="s">
        <v>34</v>
      </c>
      <c r="B28" s="7" t="s">
        <v>35</v>
      </c>
      <c r="C28" s="6">
        <v>4.1100000000000003</v>
      </c>
      <c r="D28" s="6">
        <v>4.1100000000000003</v>
      </c>
      <c r="E28" s="6">
        <f t="shared" si="0"/>
        <v>0</v>
      </c>
      <c r="F28" s="6"/>
    </row>
    <row r="29" spans="1:6" ht="32.25" customHeight="1">
      <c r="A29" s="6" t="s">
        <v>36</v>
      </c>
      <c r="B29" s="7" t="s">
        <v>37</v>
      </c>
      <c r="C29" s="6">
        <f>C25+C26+C27+C28</f>
        <v>1875.87</v>
      </c>
      <c r="D29" s="6">
        <f>D25+D26+D27+D28</f>
        <v>1581.15</v>
      </c>
      <c r="E29" s="6">
        <f t="shared" si="0"/>
        <v>-294.7199999999998</v>
      </c>
      <c r="F29" s="6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2024-12-11T07:15:42Z</cp:lastPrinted>
  <dcterms:created xsi:type="dcterms:W3CDTF">2024-12-11T04:37:48Z</dcterms:created>
  <dcterms:modified xsi:type="dcterms:W3CDTF">2024-12-11T07:16:51Z</dcterms:modified>
</cp:coreProperties>
</file>