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80" windowHeight="1053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<sst xmlns="http://schemas.openxmlformats.org/spreadsheetml/2006/main" count="116">
  <si>
    <t>新会区2家农贸市场菜篮子价格监测报表
（2023年1月4日-1月10日）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</si>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</sst>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&quot;月&quot;d&quot;日&quot;;@"/>
    <numFmt numFmtId="177" formatCode="0.00_ 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 tint="-0.2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77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0" fontId="0" fillId="0" borderId="6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9" fillId="2" borderId="6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tabSelected="1" topLeftCell="A73" workbookViewId="0">
      <selection activeCell="D8" sqref="D8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4" customWidth="1"/>
    <col min="6" max="6" width="13.6666666666667" style="5" customWidth="1"/>
    <col min="8" max="8" width="12.8888888888889"/>
  </cols>
  <sheetData>
    <row r="1" spans="1:6">
      <c r="A1" s="6" t="s">
        <v>0</v>
      </c>
      <c r="B1" s="6"/>
      <c r="C1" s="6"/>
      <c r="D1" s="7"/>
      <c r="E1" s="7"/>
      <c r="F1" s="8"/>
    </row>
    <row r="2" ht="35" customHeight="1" spans="1:6">
      <c r="A2" s="6"/>
      <c r="B2" s="6"/>
      <c r="C2" s="6"/>
      <c r="D2" s="7"/>
      <c r="E2" s="7"/>
      <c r="F2" s="8"/>
    </row>
    <row r="3" ht="15.6" spans="1:6">
      <c r="A3" s="9" t="s">
        <v>1</v>
      </c>
      <c r="B3" s="10" t="s">
        <v>2</v>
      </c>
      <c r="C3" s="10" t="s">
        <v>3</v>
      </c>
      <c r="D3" s="11">
        <v>44929</v>
      </c>
      <c r="E3" s="11">
        <v>44936</v>
      </c>
      <c r="F3" s="12" t="s">
        <v>4</v>
      </c>
    </row>
    <row r="4" s="1" customFormat="1" ht="15.6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ht="15.6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ht="15.6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ht="15.6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ht="15.6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ht="15.6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ht="15.6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1" customFormat="1" ht="15.6" spans="1:6">
      <c r="A11" s="22" t="s">
        <v>16</v>
      </c>
      <c r="B11" s="22"/>
      <c r="C11" s="23"/>
      <c r="D11" s="15">
        <f>ROUND(SUM(D12:D20)/7,2)</f>
        <v>87.57</v>
      </c>
      <c r="E11" s="15">
        <f>ROUND(SUM(E12:E20)/7,2)</f>
        <v>87.57</v>
      </c>
      <c r="F11" s="17">
        <f t="shared" si="0"/>
        <v>0</v>
      </c>
    </row>
    <row r="12" ht="15.6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ht="15.6" spans="1:6">
      <c r="A13" s="18" t="s">
        <v>21</v>
      </c>
      <c r="B13" s="18" t="s">
        <v>18</v>
      </c>
      <c r="C13" s="19" t="s">
        <v>19</v>
      </c>
      <c r="D13" s="24">
        <v>160</v>
      </c>
      <c r="E13" s="25">
        <v>160</v>
      </c>
      <c r="F13" s="21">
        <f t="shared" ref="F5:F39" si="1">E13/D13-1</f>
        <v>0</v>
      </c>
    </row>
    <row r="14" ht="15.6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ht="15.6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ht="15.6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ht="15.6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ht="15.6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ht="15.6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ht="15.6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1" customFormat="1" ht="15.6" spans="1:6">
      <c r="A21" s="22" t="s">
        <v>31</v>
      </c>
      <c r="B21" s="22"/>
      <c r="C21" s="22"/>
      <c r="D21" s="29">
        <f>ROUND(SUM(D22:D29)/8,2)</f>
        <v>37.81</v>
      </c>
      <c r="E21" s="29">
        <f>ROUND(SUM(E22:E29)/8,2)</f>
        <v>37.75</v>
      </c>
      <c r="F21" s="30">
        <f t="shared" si="1"/>
        <v>-0.0015868817773077</v>
      </c>
    </row>
    <row r="22" ht="15.6" spans="1:6">
      <c r="A22" s="18" t="s">
        <v>32</v>
      </c>
      <c r="B22" s="18" t="s">
        <v>33</v>
      </c>
      <c r="C22" s="18" t="s">
        <v>8</v>
      </c>
      <c r="D22" s="25">
        <v>35.5</v>
      </c>
      <c r="E22" s="25">
        <v>35</v>
      </c>
      <c r="F22" s="31">
        <f t="shared" si="1"/>
        <v>-0.0140845070422535</v>
      </c>
    </row>
    <row r="23" ht="15.6" spans="1:6">
      <c r="A23" s="18" t="s">
        <v>34</v>
      </c>
      <c r="B23" s="18" t="s">
        <v>33</v>
      </c>
      <c r="C23" s="18" t="s">
        <v>8</v>
      </c>
      <c r="D23" s="25">
        <v>22</v>
      </c>
      <c r="E23" s="25">
        <v>22</v>
      </c>
      <c r="F23" s="28">
        <f t="shared" si="1"/>
        <v>0</v>
      </c>
    </row>
    <row r="24" ht="15.6" spans="1:6">
      <c r="A24" s="18" t="s">
        <v>35</v>
      </c>
      <c r="B24" s="18" t="s">
        <v>33</v>
      </c>
      <c r="C24" s="18" t="s">
        <v>8</v>
      </c>
      <c r="D24" s="25">
        <v>21</v>
      </c>
      <c r="E24" s="25">
        <v>21</v>
      </c>
      <c r="F24" s="28">
        <f t="shared" si="1"/>
        <v>0</v>
      </c>
    </row>
    <row r="25" ht="15.6" spans="1:6">
      <c r="A25" s="18" t="s">
        <v>36</v>
      </c>
      <c r="B25" s="18" t="s">
        <v>33</v>
      </c>
      <c r="C25" s="18" t="s">
        <v>8</v>
      </c>
      <c r="D25" s="25">
        <v>20</v>
      </c>
      <c r="E25" s="25">
        <v>20</v>
      </c>
      <c r="F25" s="28">
        <f t="shared" si="1"/>
        <v>0</v>
      </c>
    </row>
    <row r="26" ht="15.6" spans="1:6">
      <c r="A26" s="18" t="s">
        <v>37</v>
      </c>
      <c r="B26" s="18" t="s">
        <v>33</v>
      </c>
      <c r="C26" s="18" t="s">
        <v>8</v>
      </c>
      <c r="D26" s="25">
        <v>55.5</v>
      </c>
      <c r="E26" s="25">
        <v>55.5</v>
      </c>
      <c r="F26" s="28">
        <f t="shared" si="1"/>
        <v>0</v>
      </c>
    </row>
    <row r="27" ht="15.6" spans="1:6">
      <c r="A27" s="18" t="s">
        <v>38</v>
      </c>
      <c r="B27" s="18" t="s">
        <v>33</v>
      </c>
      <c r="C27" s="18" t="s">
        <v>8</v>
      </c>
      <c r="D27" s="25">
        <v>48</v>
      </c>
      <c r="E27" s="25">
        <v>48</v>
      </c>
      <c r="F27" s="28">
        <f t="shared" si="1"/>
        <v>0</v>
      </c>
    </row>
    <row r="28" ht="15.6" spans="1:6">
      <c r="A28" s="18" t="s">
        <v>39</v>
      </c>
      <c r="B28" s="18" t="s">
        <v>33</v>
      </c>
      <c r="C28" s="18" t="s">
        <v>8</v>
      </c>
      <c r="D28" s="25">
        <v>51.5</v>
      </c>
      <c r="E28" s="25">
        <v>51.5</v>
      </c>
      <c r="F28" s="28">
        <f t="shared" si="1"/>
        <v>0</v>
      </c>
    </row>
    <row r="29" ht="15.6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1" customFormat="1" ht="15.6" spans="1:6">
      <c r="A30" s="22" t="s">
        <v>41</v>
      </c>
      <c r="B30" s="22"/>
      <c r="C30" s="22"/>
      <c r="D30" s="32">
        <f>ROUND(SUM(D31:D36)/6,2)</f>
        <v>10.48</v>
      </c>
      <c r="E30" s="32">
        <f>ROUND(SUM(E31:E36)/6,2)</f>
        <v>10.4</v>
      </c>
      <c r="F30" s="30">
        <f t="shared" si="1"/>
        <v>-0.00763358778625955</v>
      </c>
    </row>
    <row r="31" ht="15.6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ht="15.6" spans="1:6">
      <c r="A32" s="18" t="s">
        <v>44</v>
      </c>
      <c r="B32" s="18" t="s">
        <v>33</v>
      </c>
      <c r="C32" s="18" t="s">
        <v>8</v>
      </c>
      <c r="D32" s="25">
        <v>15.5</v>
      </c>
      <c r="E32" s="25">
        <v>15.5</v>
      </c>
      <c r="F32" s="28">
        <f t="shared" si="1"/>
        <v>0</v>
      </c>
    </row>
    <row r="33" ht="15.6" spans="1:6">
      <c r="A33" s="18" t="s">
        <v>45</v>
      </c>
      <c r="B33" s="18" t="s">
        <v>46</v>
      </c>
      <c r="C33" s="18" t="s">
        <v>8</v>
      </c>
      <c r="D33" s="25">
        <v>7.4</v>
      </c>
      <c r="E33" s="25">
        <v>7.3</v>
      </c>
      <c r="F33" s="31">
        <f t="shared" si="1"/>
        <v>-0.0135135135135136</v>
      </c>
    </row>
    <row r="34" ht="15.6" spans="1:6">
      <c r="A34" s="18" t="s">
        <v>47</v>
      </c>
      <c r="B34" s="18" t="s">
        <v>46</v>
      </c>
      <c r="C34" s="18" t="s">
        <v>8</v>
      </c>
      <c r="D34" s="25">
        <v>7.8</v>
      </c>
      <c r="E34" s="25">
        <v>7.6</v>
      </c>
      <c r="F34" s="31">
        <f t="shared" si="1"/>
        <v>-0.0256410256410257</v>
      </c>
    </row>
    <row r="35" ht="15.6" spans="1:6">
      <c r="A35" s="18" t="s">
        <v>48</v>
      </c>
      <c r="B35" s="18" t="s">
        <v>49</v>
      </c>
      <c r="C35" s="18" t="s">
        <v>8</v>
      </c>
      <c r="D35" s="25">
        <v>8.25</v>
      </c>
      <c r="E35" s="25">
        <v>8.25</v>
      </c>
      <c r="F35" s="28">
        <f t="shared" si="1"/>
        <v>0</v>
      </c>
    </row>
    <row r="36" ht="15.6" spans="1:6">
      <c r="A36" s="18" t="s">
        <v>50</v>
      </c>
      <c r="B36" s="18" t="s">
        <v>46</v>
      </c>
      <c r="C36" s="18" t="s">
        <v>8</v>
      </c>
      <c r="D36" s="25">
        <v>8.4</v>
      </c>
      <c r="E36" s="25">
        <v>8.25</v>
      </c>
      <c r="F36" s="31">
        <f t="shared" si="1"/>
        <v>-0.0178571428571429</v>
      </c>
    </row>
    <row r="37" s="1" customFormat="1" ht="15.6" spans="1:6">
      <c r="A37" s="22" t="s">
        <v>51</v>
      </c>
      <c r="B37" s="22"/>
      <c r="C37" s="22"/>
      <c r="D37" s="32">
        <f>ROUND(AVERAGE(D38:D69),2)</f>
        <v>4.48</v>
      </c>
      <c r="E37" s="33">
        <f>ROUND(AVERAGE(E38:E69),2)</f>
        <v>4.41</v>
      </c>
      <c r="F37" s="34">
        <f t="shared" si="1"/>
        <v>-0.0156250000000001</v>
      </c>
    </row>
    <row r="38" ht="15.6" spans="1:6">
      <c r="A38" s="18" t="s">
        <v>52</v>
      </c>
      <c r="B38" s="18" t="s">
        <v>53</v>
      </c>
      <c r="C38" s="18" t="s">
        <v>8</v>
      </c>
      <c r="D38" s="24">
        <v>6.25</v>
      </c>
      <c r="E38" s="24">
        <v>5.75</v>
      </c>
      <c r="F38" s="35">
        <f t="shared" si="1"/>
        <v>-0.08</v>
      </c>
    </row>
    <row r="39" ht="15.6" spans="1:6">
      <c r="A39" s="18" t="s">
        <v>54</v>
      </c>
      <c r="B39" s="18" t="s">
        <v>53</v>
      </c>
      <c r="C39" s="18" t="s">
        <v>8</v>
      </c>
      <c r="D39" s="26">
        <v>5.75</v>
      </c>
      <c r="E39" s="26">
        <v>5.5</v>
      </c>
      <c r="F39" s="36">
        <f t="shared" si="1"/>
        <v>-0.0434782608695652</v>
      </c>
    </row>
    <row r="40" ht="15.6" spans="1:6">
      <c r="A40" s="18" t="s">
        <v>55</v>
      </c>
      <c r="B40" s="18" t="s">
        <v>53</v>
      </c>
      <c r="C40" s="18" t="s">
        <v>8</v>
      </c>
      <c r="D40" s="25">
        <v>4</v>
      </c>
      <c r="E40" s="25">
        <v>3.75</v>
      </c>
      <c r="F40" s="31">
        <f t="shared" ref="F39:F70" si="2">E40/D40-1</f>
        <v>-0.0625</v>
      </c>
    </row>
    <row r="41" ht="15.6" spans="1:6">
      <c r="A41" s="18" t="s">
        <v>56</v>
      </c>
      <c r="B41" s="18" t="s">
        <v>53</v>
      </c>
      <c r="C41" s="18" t="s">
        <v>8</v>
      </c>
      <c r="D41" s="25">
        <v>5.75</v>
      </c>
      <c r="E41" s="25">
        <v>5.25</v>
      </c>
      <c r="F41" s="31">
        <f t="shared" si="2"/>
        <v>-0.0869565217391305</v>
      </c>
    </row>
    <row r="42" ht="15.6" spans="1:6">
      <c r="A42" s="18" t="s">
        <v>57</v>
      </c>
      <c r="B42" s="18" t="s">
        <v>53</v>
      </c>
      <c r="C42" s="18" t="s">
        <v>8</v>
      </c>
      <c r="D42" s="25">
        <v>3.75</v>
      </c>
      <c r="E42" s="25">
        <v>4.25</v>
      </c>
      <c r="F42" s="37">
        <f t="shared" si="2"/>
        <v>0.133333333333333</v>
      </c>
    </row>
    <row r="43" ht="15.6" spans="1:8">
      <c r="A43" s="18" t="s">
        <v>58</v>
      </c>
      <c r="B43" s="18" t="s">
        <v>53</v>
      </c>
      <c r="C43" s="18" t="s">
        <v>8</v>
      </c>
      <c r="D43" s="25">
        <v>5.5</v>
      </c>
      <c r="E43" s="25">
        <v>6</v>
      </c>
      <c r="F43" s="37">
        <f t="shared" si="2"/>
        <v>0.0909090909090908</v>
      </c>
      <c r="H43" s="38"/>
    </row>
    <row r="44" ht="15.6" spans="1:6">
      <c r="A44" s="18" t="s">
        <v>59</v>
      </c>
      <c r="B44" s="18" t="s">
        <v>53</v>
      </c>
      <c r="C44" s="18" t="s">
        <v>8</v>
      </c>
      <c r="D44" s="25">
        <v>4.5</v>
      </c>
      <c r="E44" s="25">
        <v>3.75</v>
      </c>
      <c r="F44" s="31">
        <f t="shared" si="2"/>
        <v>-0.166666666666667</v>
      </c>
    </row>
    <row r="45" ht="15.6" spans="1:6">
      <c r="A45" s="18" t="s">
        <v>60</v>
      </c>
      <c r="B45" s="18" t="s">
        <v>53</v>
      </c>
      <c r="C45" s="18" t="s">
        <v>8</v>
      </c>
      <c r="D45" s="25">
        <v>4</v>
      </c>
      <c r="E45" s="25">
        <v>4</v>
      </c>
      <c r="F45" s="28">
        <f t="shared" si="2"/>
        <v>0</v>
      </c>
    </row>
    <row r="46" ht="15.6" spans="1:6">
      <c r="A46" s="18" t="s">
        <v>61</v>
      </c>
      <c r="B46" s="18" t="s">
        <v>53</v>
      </c>
      <c r="C46" s="18" t="s">
        <v>8</v>
      </c>
      <c r="D46" s="25">
        <v>2.75</v>
      </c>
      <c r="E46" s="25">
        <v>2.75</v>
      </c>
      <c r="F46" s="28">
        <f t="shared" si="2"/>
        <v>0</v>
      </c>
    </row>
    <row r="47" ht="15.6" spans="1:6">
      <c r="A47" s="18" t="s">
        <v>62</v>
      </c>
      <c r="B47" s="18" t="s">
        <v>53</v>
      </c>
      <c r="C47" s="18" t="s">
        <v>8</v>
      </c>
      <c r="D47" s="25">
        <v>4</v>
      </c>
      <c r="E47" s="25">
        <v>4</v>
      </c>
      <c r="F47" s="28">
        <f t="shared" si="2"/>
        <v>0</v>
      </c>
    </row>
    <row r="48" ht="15.6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ht="15.6" spans="1:6">
      <c r="A49" s="18" t="s">
        <v>64</v>
      </c>
      <c r="B49" s="18" t="s">
        <v>53</v>
      </c>
      <c r="C49" s="18" t="s">
        <v>8</v>
      </c>
      <c r="D49" s="25">
        <v>6</v>
      </c>
      <c r="E49" s="25">
        <v>5</v>
      </c>
      <c r="F49" s="31">
        <f t="shared" si="2"/>
        <v>-0.166666666666667</v>
      </c>
    </row>
    <row r="50" ht="15.6" spans="1:6">
      <c r="A50" s="18" t="s">
        <v>65</v>
      </c>
      <c r="B50" s="18" t="s">
        <v>53</v>
      </c>
      <c r="C50" s="18" t="s">
        <v>8</v>
      </c>
      <c r="D50" s="25">
        <v>5</v>
      </c>
      <c r="E50" s="25">
        <v>5</v>
      </c>
      <c r="F50" s="28">
        <f t="shared" si="2"/>
        <v>0</v>
      </c>
    </row>
    <row r="51" ht="15.6" spans="1:6">
      <c r="A51" s="18" t="s">
        <v>66</v>
      </c>
      <c r="B51" s="18" t="s">
        <v>53</v>
      </c>
      <c r="C51" s="18" t="s">
        <v>8</v>
      </c>
      <c r="D51" s="25">
        <v>3.15</v>
      </c>
      <c r="E51" s="25">
        <v>3.15</v>
      </c>
      <c r="F51" s="28">
        <f t="shared" si="2"/>
        <v>0</v>
      </c>
    </row>
    <row r="52" ht="15.6" spans="1:6">
      <c r="A52" s="18" t="s">
        <v>67</v>
      </c>
      <c r="B52" s="18" t="s">
        <v>53</v>
      </c>
      <c r="C52" s="18" t="s">
        <v>8</v>
      </c>
      <c r="D52" s="25">
        <v>4.25</v>
      </c>
      <c r="E52" s="25">
        <v>4.25</v>
      </c>
      <c r="F52" s="28">
        <f t="shared" si="2"/>
        <v>0</v>
      </c>
    </row>
    <row r="53" ht="15.6" spans="1:6">
      <c r="A53" s="18" t="s">
        <v>68</v>
      </c>
      <c r="B53" s="18" t="s">
        <v>53</v>
      </c>
      <c r="C53" s="18" t="s">
        <v>8</v>
      </c>
      <c r="D53" s="25">
        <v>4.75</v>
      </c>
      <c r="E53" s="25">
        <v>4.75</v>
      </c>
      <c r="F53" s="28">
        <f t="shared" si="2"/>
        <v>0</v>
      </c>
    </row>
    <row r="54" ht="15.6" spans="1:6">
      <c r="A54" s="18" t="s">
        <v>69</v>
      </c>
      <c r="B54" s="18" t="s">
        <v>53</v>
      </c>
      <c r="C54" s="18" t="s">
        <v>8</v>
      </c>
      <c r="D54" s="25">
        <v>2.35</v>
      </c>
      <c r="E54" s="25">
        <v>2.35</v>
      </c>
      <c r="F54" s="28">
        <f t="shared" si="2"/>
        <v>0</v>
      </c>
    </row>
    <row r="55" ht="15.6" spans="1:6">
      <c r="A55" s="18" t="s">
        <v>70</v>
      </c>
      <c r="B55" s="18" t="s">
        <v>53</v>
      </c>
      <c r="C55" s="18" t="s">
        <v>8</v>
      </c>
      <c r="D55" s="25">
        <v>2.75</v>
      </c>
      <c r="E55" s="25">
        <v>2.75</v>
      </c>
      <c r="F55" s="28">
        <f t="shared" si="2"/>
        <v>0</v>
      </c>
    </row>
    <row r="56" ht="15.6" spans="1:6">
      <c r="A56" s="18" t="s">
        <v>71</v>
      </c>
      <c r="B56" s="18" t="s">
        <v>53</v>
      </c>
      <c r="C56" s="18" t="s">
        <v>8</v>
      </c>
      <c r="D56" s="25">
        <v>3.9</v>
      </c>
      <c r="E56" s="25">
        <v>4.4</v>
      </c>
      <c r="F56" s="37">
        <f t="shared" si="2"/>
        <v>0.128205128205128</v>
      </c>
    </row>
    <row r="57" ht="15.6" spans="1:6">
      <c r="A57" s="18" t="s">
        <v>72</v>
      </c>
      <c r="B57" s="18" t="s">
        <v>53</v>
      </c>
      <c r="C57" s="18" t="s">
        <v>8</v>
      </c>
      <c r="D57" s="25">
        <v>3.25</v>
      </c>
      <c r="E57" s="25">
        <v>3.25</v>
      </c>
      <c r="F57" s="28">
        <f t="shared" si="2"/>
        <v>0</v>
      </c>
    </row>
    <row r="58" ht="15.6" spans="1:6">
      <c r="A58" s="18" t="s">
        <v>73</v>
      </c>
      <c r="B58" s="18" t="s">
        <v>53</v>
      </c>
      <c r="C58" s="18" t="s">
        <v>8</v>
      </c>
      <c r="D58" s="25">
        <v>6</v>
      </c>
      <c r="E58" s="25">
        <v>6</v>
      </c>
      <c r="F58" s="28">
        <f t="shared" si="2"/>
        <v>0</v>
      </c>
    </row>
    <row r="59" ht="15.6" spans="1:6">
      <c r="A59" s="18" t="s">
        <v>74</v>
      </c>
      <c r="B59" s="18" t="s">
        <v>53</v>
      </c>
      <c r="C59" s="18" t="s">
        <v>8</v>
      </c>
      <c r="D59" s="25">
        <v>4.4</v>
      </c>
      <c r="E59" s="25">
        <v>4.4</v>
      </c>
      <c r="F59" s="28">
        <f t="shared" si="2"/>
        <v>0</v>
      </c>
    </row>
    <row r="60" ht="15.6" spans="1:6">
      <c r="A60" s="18" t="s">
        <v>75</v>
      </c>
      <c r="B60" s="18" t="s">
        <v>53</v>
      </c>
      <c r="C60" s="18" t="s">
        <v>8</v>
      </c>
      <c r="D60" s="25">
        <v>4.5</v>
      </c>
      <c r="E60" s="25">
        <v>4.5</v>
      </c>
      <c r="F60" s="28">
        <f t="shared" si="2"/>
        <v>0</v>
      </c>
    </row>
    <row r="61" ht="15.6" spans="1:6">
      <c r="A61" s="18" t="s">
        <v>76</v>
      </c>
      <c r="B61" s="18" t="s">
        <v>53</v>
      </c>
      <c r="C61" s="18" t="s">
        <v>8</v>
      </c>
      <c r="D61" s="25">
        <v>5.5</v>
      </c>
      <c r="E61" s="25">
        <v>5.5</v>
      </c>
      <c r="F61" s="28">
        <f t="shared" si="2"/>
        <v>0</v>
      </c>
    </row>
    <row r="62" ht="15.6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28">
        <f t="shared" si="2"/>
        <v>0</v>
      </c>
    </row>
    <row r="63" ht="15.6" spans="1:6">
      <c r="A63" s="18" t="s">
        <v>78</v>
      </c>
      <c r="B63" s="18" t="s">
        <v>53</v>
      </c>
      <c r="C63" s="18" t="s">
        <v>8</v>
      </c>
      <c r="D63" s="25">
        <v>6.5</v>
      </c>
      <c r="E63" s="25">
        <v>6.5</v>
      </c>
      <c r="F63" s="28">
        <f t="shared" si="2"/>
        <v>0</v>
      </c>
    </row>
    <row r="64" ht="15.6" spans="1:6">
      <c r="A64" s="18" t="s">
        <v>79</v>
      </c>
      <c r="B64" s="18" t="s">
        <v>53</v>
      </c>
      <c r="C64" s="18" t="s">
        <v>8</v>
      </c>
      <c r="D64" s="25">
        <v>3.5</v>
      </c>
      <c r="E64" s="25">
        <v>3.15</v>
      </c>
      <c r="F64" s="31">
        <f t="shared" si="2"/>
        <v>-0.1</v>
      </c>
    </row>
    <row r="65" ht="15.6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3.25</v>
      </c>
      <c r="F65" s="37">
        <f t="shared" si="2"/>
        <v>0.0833333333333333</v>
      </c>
    </row>
    <row r="66" ht="15.6" spans="1:6">
      <c r="A66" s="18" t="s">
        <v>81</v>
      </c>
      <c r="B66" s="18" t="s">
        <v>53</v>
      </c>
      <c r="C66" s="18" t="s">
        <v>8</v>
      </c>
      <c r="D66" s="25">
        <v>2.25</v>
      </c>
      <c r="E66" s="25">
        <v>2.25</v>
      </c>
      <c r="F66" s="28">
        <f t="shared" si="2"/>
        <v>0</v>
      </c>
    </row>
    <row r="67" ht="15.6" spans="1:6">
      <c r="A67" s="18" t="s">
        <v>82</v>
      </c>
      <c r="B67" s="18" t="s">
        <v>53</v>
      </c>
      <c r="C67" s="18" t="s">
        <v>8</v>
      </c>
      <c r="D67" s="25">
        <v>4.75</v>
      </c>
      <c r="E67" s="25">
        <v>4.5</v>
      </c>
      <c r="F67" s="31">
        <f t="shared" si="2"/>
        <v>-0.0526315789473685</v>
      </c>
    </row>
    <row r="68" ht="15.6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9">
        <f t="shared" si="2"/>
        <v>0</v>
      </c>
    </row>
    <row r="69" ht="15.6" spans="1:6">
      <c r="A69" s="18" t="s">
        <v>84</v>
      </c>
      <c r="B69" s="18" t="s">
        <v>53</v>
      </c>
      <c r="C69" s="18" t="s">
        <v>8</v>
      </c>
      <c r="D69" s="25">
        <v>7</v>
      </c>
      <c r="E69" s="25">
        <v>7</v>
      </c>
      <c r="F69" s="28">
        <f t="shared" si="2"/>
        <v>0</v>
      </c>
    </row>
    <row r="70" s="1" customFormat="1" ht="15.6" spans="1:6">
      <c r="A70" s="22" t="s">
        <v>85</v>
      </c>
      <c r="B70" s="22"/>
      <c r="C70" s="22"/>
      <c r="D70" s="40">
        <f>ROUND(AVERAGE(D71:D76),2)</f>
        <v>5.73</v>
      </c>
      <c r="E70" s="40">
        <f>ROUND(AVERAGE(E71:E76),2)</f>
        <v>5.76</v>
      </c>
      <c r="F70" s="41">
        <f t="shared" si="2"/>
        <v>0.00523560209424079</v>
      </c>
    </row>
    <row r="71" s="2" customFormat="1" ht="15.6" spans="1:6">
      <c r="A71" s="18" t="s">
        <v>86</v>
      </c>
      <c r="B71" s="18" t="s">
        <v>87</v>
      </c>
      <c r="C71" s="18" t="s">
        <v>8</v>
      </c>
      <c r="D71" s="25">
        <v>6</v>
      </c>
      <c r="E71" s="25">
        <v>6</v>
      </c>
      <c r="F71" s="28">
        <f t="shared" ref="F71:F77" si="3">E71/D71-1</f>
        <v>0</v>
      </c>
    </row>
    <row r="72" s="2" customFormat="1" ht="15.6" spans="1:6">
      <c r="A72" s="18" t="s">
        <v>88</v>
      </c>
      <c r="B72" s="18" t="s">
        <v>87</v>
      </c>
      <c r="C72" s="18" t="s">
        <v>8</v>
      </c>
      <c r="D72" s="25">
        <v>7.25</v>
      </c>
      <c r="E72" s="25">
        <v>7.25</v>
      </c>
      <c r="F72" s="28">
        <f t="shared" si="3"/>
        <v>0</v>
      </c>
    </row>
    <row r="73" s="2" customFormat="1" ht="15.6" spans="1:6">
      <c r="A73" s="18" t="s">
        <v>89</v>
      </c>
      <c r="B73" s="18" t="s">
        <v>87</v>
      </c>
      <c r="C73" s="18" t="s">
        <v>8</v>
      </c>
      <c r="D73" s="25">
        <v>3.3</v>
      </c>
      <c r="E73" s="25">
        <v>3.3</v>
      </c>
      <c r="F73" s="28">
        <f t="shared" si="3"/>
        <v>0</v>
      </c>
    </row>
    <row r="74" s="2" customFormat="1" ht="15.6" spans="1:6">
      <c r="A74" s="18" t="s">
        <v>90</v>
      </c>
      <c r="B74" s="18" t="s">
        <v>87</v>
      </c>
      <c r="C74" s="18" t="s">
        <v>8</v>
      </c>
      <c r="D74" s="25">
        <v>10</v>
      </c>
      <c r="E74" s="25">
        <v>10</v>
      </c>
      <c r="F74" s="28">
        <f t="shared" si="3"/>
        <v>0</v>
      </c>
    </row>
    <row r="75" s="2" customFormat="1" ht="15.6" spans="1:8">
      <c r="A75" s="18" t="s">
        <v>91</v>
      </c>
      <c r="B75" s="18" t="s">
        <v>87</v>
      </c>
      <c r="C75" s="18" t="s">
        <v>8</v>
      </c>
      <c r="D75" s="25">
        <v>5</v>
      </c>
      <c r="E75" s="25">
        <v>5</v>
      </c>
      <c r="F75" s="28">
        <f t="shared" si="3"/>
        <v>0</v>
      </c>
      <c r="H75" s="1"/>
    </row>
    <row r="76" s="2" customFormat="1" ht="15.6" spans="1:6">
      <c r="A76" s="18" t="s">
        <v>92</v>
      </c>
      <c r="B76" s="18" t="s">
        <v>93</v>
      </c>
      <c r="C76" s="18" t="s">
        <v>8</v>
      </c>
      <c r="D76" s="25">
        <v>2.8</v>
      </c>
      <c r="E76" s="25">
        <v>3</v>
      </c>
      <c r="F76" s="37">
        <f t="shared" si="3"/>
        <v>0.0714285714285714</v>
      </c>
    </row>
    <row r="77" s="1" customFormat="1" ht="15.6" spans="1:6">
      <c r="A77" s="22" t="s">
        <v>94</v>
      </c>
      <c r="B77" s="22"/>
      <c r="C77" s="22"/>
      <c r="D77" s="29">
        <f>ROUND(AVERAGE(D78:D88),2)</f>
        <v>13.68</v>
      </c>
      <c r="E77" s="29">
        <f>ROUND(AVERAGE(E78:E88),2)</f>
        <v>13.77</v>
      </c>
      <c r="F77" s="41">
        <f t="shared" si="3"/>
        <v>0.00657894736842102</v>
      </c>
    </row>
    <row r="78" ht="31.2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ht="15.6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28">
        <f t="shared" si="4"/>
        <v>0</v>
      </c>
    </row>
    <row r="80" ht="31.2" spans="1:6">
      <c r="A80" s="18" t="s">
        <v>99</v>
      </c>
      <c r="B80" s="18" t="s">
        <v>100</v>
      </c>
      <c r="C80" s="18" t="s">
        <v>8</v>
      </c>
      <c r="D80" s="25">
        <v>11</v>
      </c>
      <c r="E80" s="25">
        <v>11.5</v>
      </c>
      <c r="F80" s="37">
        <f t="shared" si="4"/>
        <v>0.0454545454545454</v>
      </c>
    </row>
    <row r="81" customFormat="1" ht="15.6" spans="1:6">
      <c r="A81" s="18" t="s">
        <v>101</v>
      </c>
      <c r="B81" s="18" t="s">
        <v>102</v>
      </c>
      <c r="C81" s="18" t="s">
        <v>8</v>
      </c>
      <c r="D81" s="25">
        <v>10</v>
      </c>
      <c r="E81" s="25">
        <v>10</v>
      </c>
      <c r="F81" s="28">
        <f t="shared" si="4"/>
        <v>0</v>
      </c>
    </row>
    <row r="82" ht="15.6" spans="1:6">
      <c r="A82" s="18" t="s">
        <v>103</v>
      </c>
      <c r="B82" s="18" t="s">
        <v>104</v>
      </c>
      <c r="C82" s="18" t="s">
        <v>8</v>
      </c>
      <c r="D82" s="25">
        <v>12.75</v>
      </c>
      <c r="E82" s="25">
        <v>12.75</v>
      </c>
      <c r="F82" s="28">
        <f t="shared" si="4"/>
        <v>0</v>
      </c>
    </row>
    <row r="83" ht="31.2" spans="1:6">
      <c r="A83" s="18" t="s">
        <v>105</v>
      </c>
      <c r="B83" s="18" t="s">
        <v>106</v>
      </c>
      <c r="C83" s="18" t="s">
        <v>8</v>
      </c>
      <c r="D83" s="25">
        <v>9.25</v>
      </c>
      <c r="E83" s="25">
        <v>9.5</v>
      </c>
      <c r="F83" s="37">
        <f t="shared" si="4"/>
        <v>0.027027027027027</v>
      </c>
    </row>
    <row r="84" ht="15.6" spans="1:6">
      <c r="A84" s="18" t="s">
        <v>107</v>
      </c>
      <c r="B84" s="18" t="s">
        <v>108</v>
      </c>
      <c r="C84" s="18" t="s">
        <v>8</v>
      </c>
      <c r="D84" s="25">
        <v>19.5</v>
      </c>
      <c r="E84" s="25">
        <v>20</v>
      </c>
      <c r="F84" s="37">
        <f t="shared" si="4"/>
        <v>0.0256410256410255</v>
      </c>
    </row>
    <row r="85" ht="15.6" spans="1:6">
      <c r="A85" s="18" t="s">
        <v>109</v>
      </c>
      <c r="B85" s="18" t="s">
        <v>102</v>
      </c>
      <c r="C85" s="18" t="s">
        <v>8</v>
      </c>
      <c r="D85" s="25">
        <v>9</v>
      </c>
      <c r="E85" s="42">
        <v>8.75</v>
      </c>
      <c r="F85" s="43">
        <f t="shared" si="4"/>
        <v>-0.0277777777777778</v>
      </c>
    </row>
    <row r="86" ht="31.2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9" t="s">
        <v>20</v>
      </c>
    </row>
    <row r="87" ht="31.2" spans="1:6">
      <c r="A87" s="18" t="s">
        <v>113</v>
      </c>
      <c r="B87" s="18" t="s">
        <v>111</v>
      </c>
      <c r="C87" s="18" t="s">
        <v>8</v>
      </c>
      <c r="D87" s="24">
        <v>33</v>
      </c>
      <c r="E87" s="25">
        <v>33</v>
      </c>
      <c r="F87" s="27">
        <f>E87/D87-1</f>
        <v>0</v>
      </c>
    </row>
    <row r="88" ht="15.6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</sheetData>
  <autoFilter ref="A4:H88"/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dcterms:created xsi:type="dcterms:W3CDTF">2022-03-14T03:12:00Z</dcterms:created>
  <dcterms:modified xsi:type="dcterms:W3CDTF">2023-01-10T07:55:13Z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