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汇总表" sheetId="1" r:id="rId1"/>
    <sheet name="明细表" sheetId="2" r:id="rId2"/>
  </sheets>
  <calcPr calcId="144525"/>
</workbook>
</file>

<file path=xl/sharedStrings.xml><?xml version="1.0" encoding="utf-8"?>
<sst xmlns="http://schemas.openxmlformats.org/spreadsheetml/2006/main" count="63" uniqueCount="48">
  <si>
    <t>附件1</t>
  </si>
  <si>
    <t>新会区2021年实际种粮农民一次性补贴项目面积和资金发放汇总表</t>
  </si>
  <si>
    <t>序号</t>
  </si>
  <si>
    <t>镇（街）</t>
  </si>
  <si>
    <t>户数</t>
  </si>
  <si>
    <t>补贴面积（亩）</t>
  </si>
  <si>
    <t>补贴面积合计（亩）</t>
  </si>
  <si>
    <t>补贴标准（元/亩）</t>
  </si>
  <si>
    <t>补贴资金（元）</t>
  </si>
  <si>
    <t>确保100％发放补贴资金（按补贴面积加权比例再分配）（元）</t>
  </si>
  <si>
    <t>合计补贴资金（元）</t>
  </si>
  <si>
    <t>水稻</t>
  </si>
  <si>
    <t>玉米</t>
  </si>
  <si>
    <t>豆类</t>
  </si>
  <si>
    <t>薯类</t>
  </si>
  <si>
    <t>会城</t>
  </si>
  <si>
    <t>大泽</t>
  </si>
  <si>
    <t>司前</t>
  </si>
  <si>
    <t>罗坑</t>
  </si>
  <si>
    <t>双水</t>
  </si>
  <si>
    <t>崖门</t>
  </si>
  <si>
    <t>沙堆</t>
  </si>
  <si>
    <t>古井</t>
  </si>
  <si>
    <t>三江</t>
  </si>
  <si>
    <t>睦洲</t>
  </si>
  <si>
    <t>大鳌</t>
  </si>
  <si>
    <t>合计</t>
  </si>
  <si>
    <t>注：1.此表补贴面积指全年播种面积，补贴面积保留2位小数</t>
  </si>
  <si>
    <t>统计的补贴资金</t>
  </si>
  <si>
    <t>下达资金</t>
  </si>
  <si>
    <t>结余</t>
  </si>
  <si>
    <t xml:space="preserve">    2.确保100％发放补贴资金（按补贴面积加权比例再分配）的补贴资金增加入每个镇（街）最大的种粮农民中</t>
  </si>
  <si>
    <t xml:space="preserve"> </t>
  </si>
  <si>
    <t>附件2</t>
  </si>
  <si>
    <t>确保100％发放补贴资金（按补贴面积加权比例再分配）明细表</t>
  </si>
  <si>
    <t>名称</t>
  </si>
  <si>
    <t>周万添</t>
  </si>
  <si>
    <t>林宜汉</t>
  </si>
  <si>
    <t>方景杨</t>
  </si>
  <si>
    <t>阮德明</t>
  </si>
  <si>
    <t>张卓</t>
  </si>
  <si>
    <t>江门市新会区崖门镇农业服务总公司</t>
  </si>
  <si>
    <t>黄健民</t>
  </si>
  <si>
    <t>霍有洪</t>
  </si>
  <si>
    <t>江门市丰和农
业发展有限公司</t>
  </si>
  <si>
    <t>江门市新会区睦洲供销社</t>
  </si>
  <si>
    <t>张礼飞</t>
  </si>
  <si>
    <t>注：此表为确保100％发放补贴资金，将剩余260.17元按补贴面积加权比例再分配给每个镇（街）最大的实际种粮农民。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</si>
</sst>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6"/>
      <color theme="1"/>
      <name val="仿宋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0" borderId="4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R10" sqref="R10"/>
    </sheetView>
  </sheetViews>
  <sheetFormatPr defaultColWidth="9" defaultRowHeight="13.5"/>
  <cols>
    <col min="1" max="1" width="8.25" customWidth="1"/>
    <col min="2" max="2" width="14.375" customWidth="1"/>
    <col min="3" max="3" width="15.2416666666667" customWidth="1"/>
    <col min="4" max="8" width="14.125" customWidth="1"/>
    <col min="9" max="9" width="18.25" customWidth="1"/>
    <col min="10" max="10" width="18" customWidth="1"/>
    <col min="11" max="11" width="17.2166666666667" customWidth="1"/>
    <col min="12" max="12" width="21.875" customWidth="1"/>
    <col min="13" max="13" width="15.0333333333333" hidden="1" customWidth="1"/>
    <col min="14" max="14" width="9" hidden="1" customWidth="1"/>
    <col min="15" max="15" width="12.5" hidden="1" customWidth="1"/>
    <col min="16" max="17" width="13.75" hidden="1" customWidth="1"/>
  </cols>
  <sheetData>
    <row r="1" ht="20" customHeight="1" spans="1:1">
      <c r="A1" s="12" t="s">
        <v>0</v>
      </c>
    </row>
    <row r="2" ht="27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ht="23" customHeight="1" spans="1:12">
      <c r="A4" s="14"/>
      <c r="G4" s="15"/>
      <c r="H4" s="15"/>
      <c r="K4" s="15"/>
      <c r="L4" s="15"/>
    </row>
    <row r="5" ht="33" customHeight="1" spans="1:12">
      <c r="A5" s="3" t="s">
        <v>2</v>
      </c>
      <c r="B5" s="3" t="s">
        <v>3</v>
      </c>
      <c r="C5" s="3" t="s">
        <v>4</v>
      </c>
      <c r="D5" s="16" t="s">
        <v>5</v>
      </c>
      <c r="E5" s="3"/>
      <c r="F5" s="3"/>
      <c r="G5" s="3"/>
      <c r="H5" s="3" t="s">
        <v>6</v>
      </c>
      <c r="I5" s="4" t="s">
        <v>7</v>
      </c>
      <c r="J5" s="4" t="s">
        <v>8</v>
      </c>
      <c r="K5" s="5" t="s">
        <v>9</v>
      </c>
      <c r="L5" s="5" t="s">
        <v>10</v>
      </c>
    </row>
    <row r="6" ht="39" customHeight="1" spans="1:12">
      <c r="A6" s="3"/>
      <c r="B6" s="3"/>
      <c r="C6" s="3"/>
      <c r="D6" s="16" t="s">
        <v>11</v>
      </c>
      <c r="E6" s="3" t="s">
        <v>12</v>
      </c>
      <c r="F6" s="3" t="s">
        <v>13</v>
      </c>
      <c r="G6" s="3" t="s">
        <v>14</v>
      </c>
      <c r="H6" s="3"/>
      <c r="I6" s="4"/>
      <c r="J6" s="4"/>
      <c r="K6" s="5"/>
      <c r="L6" s="5"/>
    </row>
    <row r="7" ht="26" customHeight="1" spans="1:17">
      <c r="A7" s="3">
        <v>1</v>
      </c>
      <c r="B7" s="3" t="s">
        <v>15</v>
      </c>
      <c r="C7" s="17">
        <v>131</v>
      </c>
      <c r="D7" s="17">
        <v>580.58</v>
      </c>
      <c r="E7" s="17">
        <v>80.7</v>
      </c>
      <c r="F7" s="17">
        <v>0</v>
      </c>
      <c r="G7" s="17">
        <v>0</v>
      </c>
      <c r="H7" s="18">
        <f>D7+E7+F7+G7</f>
        <v>661.28</v>
      </c>
      <c r="I7" s="24">
        <v>60.9</v>
      </c>
      <c r="J7" s="25">
        <v>40272.01</v>
      </c>
      <c r="K7" s="6">
        <v>2.11</v>
      </c>
      <c r="L7" s="6">
        <f>J7+K7</f>
        <v>40274.12</v>
      </c>
      <c r="M7" s="26">
        <v>40272.01</v>
      </c>
      <c r="P7" s="27">
        <f>SUM(H7/81759.23)*260.17</f>
        <v>2.10429107025592</v>
      </c>
      <c r="Q7" s="34"/>
    </row>
    <row r="8" ht="26" customHeight="1" spans="1:17">
      <c r="A8" s="3">
        <v>2</v>
      </c>
      <c r="B8" s="3" t="s">
        <v>16</v>
      </c>
      <c r="C8" s="17">
        <v>741</v>
      </c>
      <c r="D8" s="17">
        <v>2417.55</v>
      </c>
      <c r="E8" s="17">
        <v>122.36</v>
      </c>
      <c r="F8" s="17">
        <v>34.69</v>
      </c>
      <c r="G8" s="19">
        <v>94.3</v>
      </c>
      <c r="H8" s="18">
        <f t="shared" ref="H8:H17" si="0">D8+E8+F8+G8</f>
        <v>2668.9</v>
      </c>
      <c r="I8" s="28"/>
      <c r="J8" s="25">
        <v>162536.02</v>
      </c>
      <c r="K8" s="4">
        <v>8.49</v>
      </c>
      <c r="L8" s="6">
        <f t="shared" ref="L8:L17" si="1">J8+K8</f>
        <v>162544.51</v>
      </c>
      <c r="M8" s="26">
        <v>162536.02</v>
      </c>
      <c r="P8" s="27">
        <f t="shared" ref="P8:P17" si="2">SUM(H8/81759.23)*260.17</f>
        <v>8.49283576912356</v>
      </c>
      <c r="Q8" s="34"/>
    </row>
    <row r="9" s="11" customFormat="1" ht="26" customHeight="1" spans="1:17">
      <c r="A9" s="7">
        <v>3</v>
      </c>
      <c r="B9" s="7" t="s">
        <v>17</v>
      </c>
      <c r="C9" s="20">
        <v>3510</v>
      </c>
      <c r="D9" s="20">
        <v>9198.14</v>
      </c>
      <c r="E9" s="20">
        <v>262.59</v>
      </c>
      <c r="F9" s="20">
        <v>0</v>
      </c>
      <c r="G9" s="20">
        <v>104.82</v>
      </c>
      <c r="H9" s="18">
        <f t="shared" si="0"/>
        <v>9565.55</v>
      </c>
      <c r="I9" s="28"/>
      <c r="J9" s="29">
        <v>582542.4</v>
      </c>
      <c r="K9" s="8">
        <v>30.44</v>
      </c>
      <c r="L9" s="6">
        <f t="shared" si="1"/>
        <v>582572.84</v>
      </c>
      <c r="M9" s="30">
        <v>582542.4</v>
      </c>
      <c r="P9" s="27">
        <f t="shared" si="2"/>
        <v>30.4389992848514</v>
      </c>
      <c r="Q9" s="34"/>
    </row>
    <row r="10" ht="26" customHeight="1" spans="1:17">
      <c r="A10" s="7">
        <v>4</v>
      </c>
      <c r="B10" s="7" t="s">
        <v>18</v>
      </c>
      <c r="C10" s="20">
        <v>1658</v>
      </c>
      <c r="D10" s="20">
        <v>14899.6</v>
      </c>
      <c r="E10" s="20">
        <v>216</v>
      </c>
      <c r="F10" s="20">
        <v>0</v>
      </c>
      <c r="G10" s="20">
        <v>5</v>
      </c>
      <c r="H10" s="18">
        <f t="shared" si="0"/>
        <v>15120.6</v>
      </c>
      <c r="I10" s="28"/>
      <c r="J10" s="25">
        <v>920844.38</v>
      </c>
      <c r="K10" s="4">
        <v>48.11</v>
      </c>
      <c r="L10" s="6">
        <f t="shared" si="1"/>
        <v>920892.49</v>
      </c>
      <c r="M10" s="26">
        <v>920844.38</v>
      </c>
      <c r="P10" s="27">
        <f t="shared" si="2"/>
        <v>48.1159925552137</v>
      </c>
      <c r="Q10" s="34"/>
    </row>
    <row r="11" ht="27" customHeight="1" spans="1:17">
      <c r="A11" s="7">
        <v>5</v>
      </c>
      <c r="B11" s="9" t="s">
        <v>19</v>
      </c>
      <c r="C11" s="20">
        <v>1989</v>
      </c>
      <c r="D11" s="20">
        <v>15801.09</v>
      </c>
      <c r="E11" s="20">
        <v>2</v>
      </c>
      <c r="F11" s="20">
        <v>24.73</v>
      </c>
      <c r="G11" s="20">
        <v>20.91</v>
      </c>
      <c r="H11" s="18">
        <f t="shared" si="0"/>
        <v>15848.73</v>
      </c>
      <c r="I11" s="28"/>
      <c r="J11" s="25">
        <v>965187.78</v>
      </c>
      <c r="K11" s="4">
        <v>50.43</v>
      </c>
      <c r="L11" s="6">
        <f t="shared" si="1"/>
        <v>965238.21</v>
      </c>
      <c r="M11" s="26">
        <v>965187.78</v>
      </c>
      <c r="P11" s="27">
        <f t="shared" si="2"/>
        <v>50.4330102436141</v>
      </c>
      <c r="Q11" s="34"/>
    </row>
    <row r="12" ht="26" customHeight="1" spans="1:17">
      <c r="A12" s="3">
        <v>6</v>
      </c>
      <c r="B12" s="3" t="s">
        <v>20</v>
      </c>
      <c r="C12" s="17">
        <v>3253</v>
      </c>
      <c r="D12" s="17">
        <v>11022.7</v>
      </c>
      <c r="E12" s="17">
        <v>539.11</v>
      </c>
      <c r="F12" s="17">
        <v>486.05</v>
      </c>
      <c r="G12" s="17">
        <v>278.38</v>
      </c>
      <c r="H12" s="18">
        <f t="shared" si="0"/>
        <v>12326.24</v>
      </c>
      <c r="I12" s="28"/>
      <c r="J12" s="25">
        <v>750668.48</v>
      </c>
      <c r="K12" s="4">
        <v>39.23</v>
      </c>
      <c r="L12" s="6">
        <f t="shared" si="1"/>
        <v>750707.71</v>
      </c>
      <c r="M12" s="26">
        <v>750668.48</v>
      </c>
      <c r="P12" s="27">
        <f t="shared" si="2"/>
        <v>39.2239244523218</v>
      </c>
      <c r="Q12" s="34"/>
    </row>
    <row r="13" ht="26" customHeight="1" spans="1:17">
      <c r="A13" s="3">
        <v>7</v>
      </c>
      <c r="B13" s="3" t="s">
        <v>21</v>
      </c>
      <c r="C13" s="17">
        <v>4877</v>
      </c>
      <c r="D13" s="17">
        <v>9485.3</v>
      </c>
      <c r="E13" s="17">
        <v>355.6</v>
      </c>
      <c r="F13" s="17">
        <v>8.52</v>
      </c>
      <c r="G13" s="17">
        <v>31.67</v>
      </c>
      <c r="H13" s="18">
        <f t="shared" si="0"/>
        <v>9881.09</v>
      </c>
      <c r="I13" s="28"/>
      <c r="J13" s="25">
        <v>601758.88</v>
      </c>
      <c r="K13" s="4">
        <v>31.44</v>
      </c>
      <c r="L13" s="6">
        <f t="shared" si="1"/>
        <v>601790.32</v>
      </c>
      <c r="M13" s="26">
        <v>601758.88</v>
      </c>
      <c r="P13" s="27">
        <f t="shared" si="2"/>
        <v>31.4430943796804</v>
      </c>
      <c r="Q13" s="34"/>
    </row>
    <row r="14" ht="26" customHeight="1" spans="1:17">
      <c r="A14" s="3">
        <v>8</v>
      </c>
      <c r="B14" s="3" t="s">
        <v>22</v>
      </c>
      <c r="C14" s="17">
        <v>1408</v>
      </c>
      <c r="D14" s="17">
        <v>2714.31</v>
      </c>
      <c r="E14" s="17">
        <v>22.28</v>
      </c>
      <c r="F14" s="17">
        <v>152.28</v>
      </c>
      <c r="G14" s="17">
        <v>138.8</v>
      </c>
      <c r="H14" s="18">
        <f t="shared" si="0"/>
        <v>3027.67</v>
      </c>
      <c r="I14" s="28"/>
      <c r="J14" s="25">
        <v>184385.15</v>
      </c>
      <c r="K14" s="4">
        <v>9.63</v>
      </c>
      <c r="L14" s="6">
        <f t="shared" si="1"/>
        <v>184394.78</v>
      </c>
      <c r="M14" s="26">
        <v>184385.15</v>
      </c>
      <c r="P14" s="27">
        <f t="shared" si="2"/>
        <v>9.63449513773552</v>
      </c>
      <c r="Q14" s="34"/>
    </row>
    <row r="15" ht="26" customHeight="1" spans="1:17">
      <c r="A15" s="3">
        <v>9</v>
      </c>
      <c r="B15" s="3" t="s">
        <v>23</v>
      </c>
      <c r="C15" s="17">
        <v>301</v>
      </c>
      <c r="D15" s="17">
        <v>3319.84</v>
      </c>
      <c r="E15" s="17">
        <v>203.95</v>
      </c>
      <c r="F15" s="17">
        <v>0</v>
      </c>
      <c r="G15" s="17">
        <v>0</v>
      </c>
      <c r="H15" s="18">
        <f t="shared" si="0"/>
        <v>3523.79</v>
      </c>
      <c r="I15" s="28"/>
      <c r="J15" s="25">
        <v>214598.83</v>
      </c>
      <c r="K15" s="4">
        <v>11.22</v>
      </c>
      <c r="L15" s="6">
        <f t="shared" si="1"/>
        <v>214610.05</v>
      </c>
      <c r="M15" s="26">
        <v>214598.83</v>
      </c>
      <c r="P15" s="27">
        <f t="shared" si="2"/>
        <v>11.2132225841657</v>
      </c>
      <c r="Q15" s="34"/>
    </row>
    <row r="16" s="11" customFormat="1" ht="26" customHeight="1" spans="1:17">
      <c r="A16" s="7">
        <v>10</v>
      </c>
      <c r="B16" s="7" t="s">
        <v>24</v>
      </c>
      <c r="C16" s="20">
        <v>2623</v>
      </c>
      <c r="D16" s="20">
        <v>5493.05</v>
      </c>
      <c r="E16" s="20">
        <v>0</v>
      </c>
      <c r="F16" s="20">
        <v>0</v>
      </c>
      <c r="G16" s="20">
        <v>0</v>
      </c>
      <c r="H16" s="18">
        <f t="shared" si="0"/>
        <v>5493.05</v>
      </c>
      <c r="I16" s="28"/>
      <c r="J16" s="29">
        <v>334527.61</v>
      </c>
      <c r="K16" s="8">
        <v>17.48</v>
      </c>
      <c r="L16" s="6">
        <f t="shared" si="1"/>
        <v>334545.09</v>
      </c>
      <c r="M16" s="30">
        <v>334527.61</v>
      </c>
      <c r="P16" s="27">
        <f t="shared" si="2"/>
        <v>17.4797000717839</v>
      </c>
      <c r="Q16" s="34"/>
    </row>
    <row r="17" ht="26" customHeight="1" spans="1:17">
      <c r="A17" s="3">
        <v>11</v>
      </c>
      <c r="B17" s="3" t="s">
        <v>25</v>
      </c>
      <c r="C17" s="17">
        <v>2238</v>
      </c>
      <c r="D17" s="17">
        <v>3642.33</v>
      </c>
      <c r="E17" s="17">
        <v>0</v>
      </c>
      <c r="F17" s="17">
        <v>0</v>
      </c>
      <c r="G17" s="17">
        <v>0</v>
      </c>
      <c r="H17" s="18">
        <f t="shared" si="0"/>
        <v>3642.33</v>
      </c>
      <c r="I17" s="28"/>
      <c r="J17" s="25">
        <v>221818.29</v>
      </c>
      <c r="K17" s="4">
        <v>11.59</v>
      </c>
      <c r="L17" s="6">
        <f t="shared" si="1"/>
        <v>221829.88</v>
      </c>
      <c r="M17" s="26">
        <v>221818.29</v>
      </c>
      <c r="P17" s="27">
        <f t="shared" si="2"/>
        <v>11.590434451254</v>
      </c>
      <c r="Q17" s="34"/>
    </row>
    <row r="18" ht="30" customHeight="1" spans="1:17">
      <c r="A18" s="3" t="s">
        <v>26</v>
      </c>
      <c r="B18" s="3"/>
      <c r="C18" s="21">
        <f t="shared" ref="C18:H18" si="3">SUM(C7:C17)</f>
        <v>22729</v>
      </c>
      <c r="D18" s="21">
        <f t="shared" si="3"/>
        <v>78574.49</v>
      </c>
      <c r="E18" s="21">
        <f t="shared" si="3"/>
        <v>1804.59</v>
      </c>
      <c r="F18" s="21">
        <f t="shared" si="3"/>
        <v>706.27</v>
      </c>
      <c r="G18" s="21">
        <f t="shared" si="3"/>
        <v>673.88</v>
      </c>
      <c r="H18" s="22">
        <f t="shared" si="3"/>
        <v>81759.23</v>
      </c>
      <c r="I18" s="31"/>
      <c r="J18" s="25">
        <f>SUM(J7:J17)</f>
        <v>4979139.83</v>
      </c>
      <c r="K18" s="4">
        <f>SUM(K7:K17)</f>
        <v>260.17</v>
      </c>
      <c r="L18" s="4">
        <f>SUM(L7:L17)</f>
        <v>4979400</v>
      </c>
      <c r="M18" s="32">
        <f>SUM(M7:M17)</f>
        <v>4979139.83</v>
      </c>
      <c r="N18" s="33">
        <v>4979400</v>
      </c>
      <c r="O18" s="33">
        <f>M18-N18</f>
        <v>-260.169999999925</v>
      </c>
      <c r="P18" s="27">
        <f>SUM(P7:P17)</f>
        <v>260.17</v>
      </c>
      <c r="Q18" s="27">
        <f>SUM(M18+P18)</f>
        <v>4979400</v>
      </c>
    </row>
    <row r="19" ht="15" customHeight="1" spans="1:15">
      <c r="A19" s="23" t="s">
        <v>27</v>
      </c>
      <c r="B19" s="23"/>
      <c r="C19" s="23"/>
      <c r="D19" s="23"/>
      <c r="E19" s="23"/>
      <c r="F19" s="23"/>
      <c r="G19" s="23"/>
      <c r="H19" s="23"/>
      <c r="M19" t="s">
        <v>28</v>
      </c>
      <c r="N19" t="s">
        <v>29</v>
      </c>
      <c r="O19" t="s">
        <v>30</v>
      </c>
    </row>
    <row r="20" ht="14.25" spans="1:8">
      <c r="A20" s="23" t="s">
        <v>31</v>
      </c>
      <c r="B20" s="23"/>
      <c r="C20" s="23"/>
      <c r="D20" s="23"/>
      <c r="E20" s="23"/>
      <c r="F20" s="23"/>
      <c r="G20" s="23"/>
      <c r="H20" s="23"/>
    </row>
    <row r="22" ht="20.25" spans="1:1">
      <c r="A22" s="12" t="s">
        <v>32</v>
      </c>
    </row>
  </sheetData>
  <mergeCells count="16">
    <mergeCell ref="A2:L2"/>
    <mergeCell ref="G4:H4"/>
    <mergeCell ref="K4:L4"/>
    <mergeCell ref="D5:G5"/>
    <mergeCell ref="A18:B18"/>
    <mergeCell ref="A19:H19"/>
    <mergeCell ref="A20:H20"/>
    <mergeCell ref="A5:A6"/>
    <mergeCell ref="B5:B6"/>
    <mergeCell ref="C5:C6"/>
    <mergeCell ref="H5:H6"/>
    <mergeCell ref="I5:I6"/>
    <mergeCell ref="I7:I18"/>
    <mergeCell ref="J5:J6"/>
    <mergeCell ref="K5:K6"/>
    <mergeCell ref="L5:L6"/>
  </mergeCells>
  <pageMargins left="0.275" right="0.236111111111111" top="0.590277777777778" bottom="0.550694444444444" header="0.5" footer="0.5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G10" sqref="G10"/>
    </sheetView>
  </sheetViews>
  <sheetFormatPr defaultColWidth="9" defaultRowHeight="13.5" outlineLevelCol="5"/>
  <cols>
    <col min="1" max="1" width="12" customWidth="1"/>
    <col min="2" max="2" width="19.9416666666667" customWidth="1"/>
    <col min="3" max="3" width="40.6" customWidth="1"/>
    <col min="4" max="4" width="61.5" customWidth="1"/>
  </cols>
  <sheetData>
    <row r="1" spans="1:1">
      <c r="A1" t="s">
        <v>33</v>
      </c>
    </row>
    <row r="2" ht="54" customHeight="1" spans="1:6">
      <c r="A2" s="1" t="s">
        <v>34</v>
      </c>
      <c r="B2" s="1"/>
      <c r="C2" s="1"/>
      <c r="D2" s="1"/>
      <c r="E2" s="2"/>
      <c r="F2" s="2"/>
    </row>
    <row r="3" ht="57" customHeight="1" spans="1:4">
      <c r="A3" s="3" t="s">
        <v>2</v>
      </c>
      <c r="B3" s="3" t="s">
        <v>3</v>
      </c>
      <c r="C3" s="4" t="s">
        <v>35</v>
      </c>
      <c r="D3" s="5" t="s">
        <v>9</v>
      </c>
    </row>
    <row r="4" ht="27" customHeight="1" spans="1:4">
      <c r="A4" s="3">
        <v>1</v>
      </c>
      <c r="B4" s="3" t="s">
        <v>15</v>
      </c>
      <c r="C4" s="4" t="s">
        <v>36</v>
      </c>
      <c r="D4" s="6">
        <v>2.11</v>
      </c>
    </row>
    <row r="5" ht="27" customHeight="1" spans="1:4">
      <c r="A5" s="3">
        <v>2</v>
      </c>
      <c r="B5" s="3" t="s">
        <v>16</v>
      </c>
      <c r="C5" s="4" t="s">
        <v>37</v>
      </c>
      <c r="D5" s="4">
        <v>8.49</v>
      </c>
    </row>
    <row r="6" ht="27" customHeight="1" spans="1:4">
      <c r="A6" s="7">
        <v>3</v>
      </c>
      <c r="B6" s="7" t="s">
        <v>17</v>
      </c>
      <c r="C6" s="4" t="s">
        <v>38</v>
      </c>
      <c r="D6" s="8">
        <v>30.44</v>
      </c>
    </row>
    <row r="7" ht="27" customHeight="1" spans="1:4">
      <c r="A7" s="7">
        <v>4</v>
      </c>
      <c r="B7" s="7" t="s">
        <v>18</v>
      </c>
      <c r="C7" s="4" t="s">
        <v>39</v>
      </c>
      <c r="D7" s="4">
        <v>48.11</v>
      </c>
    </row>
    <row r="8" ht="27" customHeight="1" spans="1:4">
      <c r="A8" s="7">
        <v>5</v>
      </c>
      <c r="B8" s="9" t="s">
        <v>19</v>
      </c>
      <c r="C8" s="4" t="s">
        <v>40</v>
      </c>
      <c r="D8" s="4">
        <v>50.43</v>
      </c>
    </row>
    <row r="9" ht="27" customHeight="1" spans="1:4">
      <c r="A9" s="3">
        <v>6</v>
      </c>
      <c r="B9" s="3" t="s">
        <v>20</v>
      </c>
      <c r="C9" s="4" t="s">
        <v>41</v>
      </c>
      <c r="D9" s="4">
        <v>39.23</v>
      </c>
    </row>
    <row r="10" ht="27" customHeight="1" spans="1:4">
      <c r="A10" s="3">
        <v>7</v>
      </c>
      <c r="B10" s="3" t="s">
        <v>21</v>
      </c>
      <c r="C10" s="4" t="s">
        <v>42</v>
      </c>
      <c r="D10" s="4">
        <v>31.44</v>
      </c>
    </row>
    <row r="11" ht="27" customHeight="1" spans="1:4">
      <c r="A11" s="3">
        <v>8</v>
      </c>
      <c r="B11" s="3" t="s">
        <v>22</v>
      </c>
      <c r="C11" s="4" t="s">
        <v>43</v>
      </c>
      <c r="D11" s="4">
        <v>9.63</v>
      </c>
    </row>
    <row r="12" ht="27" customHeight="1" spans="1:4">
      <c r="A12" s="3">
        <v>9</v>
      </c>
      <c r="B12" s="3" t="s">
        <v>23</v>
      </c>
      <c r="C12" s="4" t="s">
        <v>44</v>
      </c>
      <c r="D12" s="4">
        <v>11.22</v>
      </c>
    </row>
    <row r="13" ht="27" customHeight="1" spans="1:4">
      <c r="A13" s="7">
        <v>10</v>
      </c>
      <c r="B13" s="7" t="s">
        <v>24</v>
      </c>
      <c r="C13" s="4" t="s">
        <v>45</v>
      </c>
      <c r="D13" s="8">
        <v>17.48</v>
      </c>
    </row>
    <row r="14" ht="27" customHeight="1" spans="1:4">
      <c r="A14" s="3">
        <v>11</v>
      </c>
      <c r="B14" s="3" t="s">
        <v>25</v>
      </c>
      <c r="C14" s="4" t="s">
        <v>46</v>
      </c>
      <c r="D14" s="4">
        <v>11.59</v>
      </c>
    </row>
    <row r="15" ht="27" customHeight="1" spans="1:4">
      <c r="A15" s="3" t="s">
        <v>26</v>
      </c>
      <c r="B15" s="3"/>
      <c r="C15" s="3"/>
      <c r="D15" s="4">
        <f>SUM(D4:D14)</f>
        <v>260.17</v>
      </c>
    </row>
    <row r="16" ht="26" customHeight="1" spans="1:4">
      <c r="A16" t="s">
        <v>47</v>
      </c>
      <c r="D16" s="10"/>
    </row>
    <row r="17" ht="16" customHeight="1" spans="4:4">
      <c r="D17" s="10"/>
    </row>
    <row r="18" ht="16" customHeight="1"/>
    <row r="19" ht="16" customHeight="1"/>
  </sheetData>
  <mergeCells count="2">
    <mergeCell ref="A2:D2"/>
    <mergeCell ref="A15:C15"/>
  </mergeCells>
  <pageMargins left="0.75" right="0.432638888888889" top="0.66875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2021-08-13T09:06:00Z</dcterms:created>
  <dcterms:modified xsi:type="dcterms:W3CDTF">2021-08-26T00:41:11Z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9B790DE35CBA4BABA50DF89C3A12012A</vt:lpwstr>
  </property>
</Properties>
</file>